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5480" windowHeight="11640" activeTab="4"/>
  </bookViews>
  <sheets>
    <sheet name="текстовые статьи" sheetId="1" r:id="rId1"/>
    <sheet name="эффективность" sheetId="2" r:id="rId2"/>
    <sheet name="0503766" sheetId="3" r:id="rId3"/>
    <sheet name="0503162" sheetId="4" r:id="rId4"/>
    <sheet name="график" sheetId="5" r:id="rId5"/>
  </sheets>
  <definedNames>
    <definedName name="_xlnm.Print_Titles" localSheetId="3">'0503162'!$4:$5</definedName>
    <definedName name="_xlnm.Print_Titles" localSheetId="2">'0503766'!$4:$5</definedName>
    <definedName name="_xlnm.Print_Titles" localSheetId="4">'график'!$6:$6</definedName>
  </definedNames>
  <calcPr fullCalcOnLoad="1"/>
</workbook>
</file>

<file path=xl/sharedStrings.xml><?xml version="1.0" encoding="utf-8"?>
<sst xmlns="http://schemas.openxmlformats.org/spreadsheetml/2006/main" count="296" uniqueCount="251">
  <si>
    <t>ГБУЗ "Краевая больница № 4"</t>
  </si>
  <si>
    <t>ГБУЗ "Инфекционная больница № 2"</t>
  </si>
  <si>
    <t>ГБУЗ Инфекционная больница № 4</t>
  </si>
  <si>
    <t xml:space="preserve">ГБУЗ "Станция переливания крови № 3" </t>
  </si>
  <si>
    <t>ГБУЗ "Станция переливания крови № 4"</t>
  </si>
  <si>
    <t>ГБУЗ "Детский санаторий для больных туберкулезом "Горный воздух"</t>
  </si>
  <si>
    <t>ГБУЗ "Детский санаторий имени Н.И.Пирогова"</t>
  </si>
  <si>
    <t>ГБУЗ "Детский санаторий " Тополек"</t>
  </si>
  <si>
    <t>Принято</t>
  </si>
  <si>
    <t>Замечания</t>
  </si>
  <si>
    <t>ГБУЗ  "Центр  медицинской профилактики"</t>
  </si>
  <si>
    <t xml:space="preserve">ГБУЗ "Краевая клиническая больница имени проф. С.В.Очаповского № 1" </t>
  </si>
  <si>
    <t>ГБУЗ "Краевой клинический госпиталь для ветеранов войн им. проф. В.К.Красовитова"</t>
  </si>
  <si>
    <t>ГБУЗ "Краевая клиническая больница № 2"</t>
  </si>
  <si>
    <t>ГБУЗ "Краевая больница № 3"</t>
  </si>
  <si>
    <t>ГБУЗ "Специализированная клиническая инфекционная больница"</t>
  </si>
  <si>
    <t>ГБУЗ "Инфекционная больница № 3"</t>
  </si>
  <si>
    <t>ГБУЗ  "Клинический онкологический диспансер № 1"</t>
  </si>
  <si>
    <t>ГБУЗ "Клинический кожно-венерологический диспансер"</t>
  </si>
  <si>
    <t>ГБУЗ "Армавирский кожно-венерологический диспансер"</t>
  </si>
  <si>
    <t>ГБУЗ "Ейский кожно-венерологический диспансер"</t>
  </si>
  <si>
    <t>ГБУЗ "Кожно-венерологический диспансер № 2"</t>
  </si>
  <si>
    <t>ГБУЗ Кожно-венеролгический диспансер № 8</t>
  </si>
  <si>
    <t>ГБУЗ "Специализированная клиническая психиатрическая больница № 1"</t>
  </si>
  <si>
    <t xml:space="preserve">ГБУЗ "Специализированная психиатрическая больница № 2" </t>
  </si>
  <si>
    <t>ГБУЗ "Специализированная психиатрическая больница № 3"</t>
  </si>
  <si>
    <t>ГБУЗ "Специализированная психиатрическая больница № 4"</t>
  </si>
  <si>
    <t>ГБУЗ "Специализированная психиатрическая больница № 5 "</t>
  </si>
  <si>
    <t>ГБУЗ "Специализированная психиатрическая больница № 6"</t>
  </si>
  <si>
    <t>ГБУЗ "Специализированная психиатрическая больница № 7"</t>
  </si>
  <si>
    <t>ГБУЗ "Специализированная психоневрологическая больница"</t>
  </si>
  <si>
    <t>ГБУЗ "Геленджикский психоневрологический диспансер"</t>
  </si>
  <si>
    <t xml:space="preserve">ГБУЗ "Ейский психоневрологический диспансер" </t>
  </si>
  <si>
    <t>ГБУЗ "Психоневрологический диспансер № 2"</t>
  </si>
  <si>
    <t xml:space="preserve">ГБУЗ "Психоневрологический диспансер № 3" </t>
  </si>
  <si>
    <t>ГБУЗ  "Психоневрологический диспансер № 4"</t>
  </si>
  <si>
    <t>ГБУЗ "Клинический  противотуберкулезный диспансер"</t>
  </si>
  <si>
    <t>ГБУЗ  "Армавирский противотуберкулезный диспансер"</t>
  </si>
  <si>
    <t>ГБУЗ "Ппротивотуберкулезный диспансер № 1"</t>
  </si>
  <si>
    <t>ГБУЗ "Противотуберкулезный диспансер № 2"</t>
  </si>
  <si>
    <t>ГБУЗ "Противотуберкулезный диспансер №3"</t>
  </si>
  <si>
    <t>ГБУЗ "Противотуберкулезный диспансер №4"</t>
  </si>
  <si>
    <t>ГБУЗ "Противотуберкулезный диспансер №6"</t>
  </si>
  <si>
    <t>ГБУЗ "Противотуберкулезный диспансер №7"</t>
  </si>
  <si>
    <t>ГБУЗ "Противотуберкулезный диспансер №10"</t>
  </si>
  <si>
    <t>ГБУЗ "Противотуберкулезный диспансер №12"</t>
  </si>
  <si>
    <t>ГБУЗ "Противотуберкулезный диспансер №13"</t>
  </si>
  <si>
    <t>ГБУЗ "Дезстанционная станция  города Новороссийска"</t>
  </si>
  <si>
    <t>ГБУЗ "Дезстанционная станция города Сочи"</t>
  </si>
  <si>
    <t>ГБУЗ "Противотуберкулезный диспансер №14"</t>
  </si>
  <si>
    <t>ГБУЗ "Противотуберкулезный диспансер № 16"</t>
  </si>
  <si>
    <t>ГБУЗ "Ппротивотуберкулезный диспансер № 18"</t>
  </si>
  <si>
    <t>ГБУЗ "Противотуберкулезный диспансер № 20"</t>
  </si>
  <si>
    <t>ГБУЗ "Противотуберкулезный диспансер № 23"</t>
  </si>
  <si>
    <t>ГБУЗ "Наркологический диспансер"</t>
  </si>
  <si>
    <t>ГБУЗ "Наркологический диспансер № 2"</t>
  </si>
  <si>
    <t xml:space="preserve">ГБУЗ "Наркологический диспансер №3"  </t>
  </si>
  <si>
    <t>ГБУЗ "Краевая клиническая стоматологическая поликлиника"</t>
  </si>
  <si>
    <t>ГБУЗ "Станция переливания крови"</t>
  </si>
  <si>
    <t xml:space="preserve">ГБУЗ "Станция переливания крови № 2" </t>
  </si>
  <si>
    <t>ГБУЗ "Станция переливания крови № 5"</t>
  </si>
  <si>
    <t xml:space="preserve">ГБУЗ "Станция переливания крови № 6" </t>
  </si>
  <si>
    <t>ГБУЗ "Станция переливания крови № 7"</t>
  </si>
  <si>
    <t>ГБУЗ "Региональный центр медицины катастроф"</t>
  </si>
  <si>
    <t>ГБУЗ "Краевой центр охраны здоровья семьи и репродукции"</t>
  </si>
  <si>
    <t xml:space="preserve">ГБУЗ "Бюро судебно-медицинской экспертизы" </t>
  </si>
  <si>
    <t>ГБУЗ "Бюро судебно-медицинской экспертизы № 2"</t>
  </si>
  <si>
    <t>ГБУЗ "Клинический центр профилактики и борьбы со СПИД "</t>
  </si>
  <si>
    <t xml:space="preserve">ГБУЗ "Центр по профилактики и борьбы со СПИД № 2" </t>
  </si>
  <si>
    <t>ГБУЗ "Центр по профилактики СПИД № 3"</t>
  </si>
  <si>
    <t>ГБУЗ "Центр профилактики СПИД № 4"</t>
  </si>
  <si>
    <t>ГБУЗ "Ейский центр профилактики и борьбы со СПИД"</t>
  </si>
  <si>
    <t>ГБУЗ "Дом ребенка специализированный для детей с органическим поражением центральной нервной системы с нарушением психики № 1"</t>
  </si>
  <si>
    <t>ГБУЗ "Дом ребенка специализированный для детей с органическим поражением центральной нервной системы с нарушением психики № 2"</t>
  </si>
  <si>
    <t>ГБУЗ "Дом ребенка специализированный для детей с органическим поражением центральной нервной системы с нарушением психики № 3"</t>
  </si>
  <si>
    <t>ГБУЗ "Дом ребенка специализированный для детей с органическим поражением центральной нервной системы с нарушением психики № 5"</t>
  </si>
  <si>
    <t>ГБУЗ "Армавирский дом ребенка"</t>
  </si>
  <si>
    <t>ГБУЗ "Детская краевая клиническая больница"</t>
  </si>
  <si>
    <t>ГБУЗ "Специализированная клиническая детская инфекционная больница"</t>
  </si>
  <si>
    <t>ГБУЗ "Детский санаторий для больных туберкулезом всех форм "Ласточка"</t>
  </si>
  <si>
    <t>ГБУЗ "Детский санаторий для больных туберкулезом "Ромашка"</t>
  </si>
  <si>
    <t>ГБУЗ Детский санаторий для больных и инфицированных туберкулезом "Василек"</t>
  </si>
  <si>
    <t>ГБУЗ "Краевой детский центр медицинской реабилитации"</t>
  </si>
  <si>
    <t>ГБУЗ "Детский центр медицинской реабилитации №2"</t>
  </si>
  <si>
    <t>ГБУЗ "Медицинский информационно-аналитический центр"</t>
  </si>
  <si>
    <t>ГБУЗ "Специализированная наркологическая больница"</t>
  </si>
  <si>
    <t>ГКУЗ "Лепрозорий"</t>
  </si>
  <si>
    <t>ГБУЗ "Онкологический диспансер № 2"</t>
  </si>
  <si>
    <t>ГБУЗ "Онкологический диспансер № 3"</t>
  </si>
  <si>
    <t>КГУЗ "Центральная бухгалтерия"</t>
  </si>
  <si>
    <t xml:space="preserve">Краснодарского  края   </t>
  </si>
  <si>
    <t>Приложение  № 1</t>
  </si>
  <si>
    <t>к  письму  министерства  здравоохранения</t>
  </si>
  <si>
    <t xml:space="preserve">от             01.2015 г.  №         </t>
  </si>
  <si>
    <t>График  приема годового отчета</t>
  </si>
  <si>
    <t>Дата  приема (январь  2015 г.)</t>
  </si>
  <si>
    <t>ГБУЗ "Онкологический диспансер № 4"</t>
  </si>
  <si>
    <t>ГБУЗ "Армавирский онкологический диспансер"</t>
  </si>
  <si>
    <t>Сведения о результатах деятельности</t>
  </si>
  <si>
    <t>Код раздела, подраздела расходов</t>
  </si>
  <si>
    <t>Специализированная медицинская помощь, за исключением высокотехнологичной медицинской помощи, в амбулаторных условиях</t>
  </si>
  <si>
    <t>Специализированная медицинская помощь, за исключением высокотехнологичной медицинской помощи, в условиях дневных стационаров</t>
  </si>
  <si>
    <t xml:space="preserve">Специализированная медицинская помощь, за исключением высокотехнологичной медицинской помощи, в стационарных условиях </t>
  </si>
  <si>
    <t>Специализированная высокотехнологичная медицинская помощь</t>
  </si>
  <si>
    <t>Скорая медицинская помощь, в том числе специализированная (санитарно-авиационная)</t>
  </si>
  <si>
    <t>Раздел 2. "Работы"</t>
  </si>
  <si>
    <t>Заготовка, переработка, хранение и обеспечение безопасности донорской крови и ее компонентов</t>
  </si>
  <si>
    <t xml:space="preserve">Организация и осуществление медико-санитарного обеспечения населения Краснодарского края при угрозе возникновения чрезвычайной ситуации </t>
  </si>
  <si>
    <t>Обеспечение организации и осуществление бухгалтерского учета</t>
  </si>
  <si>
    <t xml:space="preserve">Информационно-аналитическое сопровождение процессов управления здравоохранением Краснодарского края </t>
  </si>
  <si>
    <t>Подготовка населения и личного состава медицинских, аварийно-спасательных и иных формирований к действиям при угрозе и возникновении чрезвычайной ситуации</t>
  </si>
  <si>
    <t>Судебно-медицинская экспертиза</t>
  </si>
  <si>
    <t>Судебно-психиатрическая экпертиза в амбулаторных условиях</t>
  </si>
  <si>
    <t>Дозиметрический контроль деятельности рентгенологических кабинетов (отделений)</t>
  </si>
  <si>
    <t>Лабораторное исследование</t>
  </si>
  <si>
    <t>Обеспечение комплекса мероприятий по организации трансплантологической помощи населению Краснодарского края</t>
  </si>
  <si>
    <t>Изготовление и ремонт зубных протезов (кроме изготовленных из драгоценных металлов) в сложных клинических и технологических условиях.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</si>
  <si>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</si>
  <si>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Организация и проведение заключительной дезинфекции в очагах инфекци-онных и паразитарных заболеваний</t>
  </si>
  <si>
    <t>Санитарная обработка граждан в санитарном пропускнике по эпидемиологическим показаниям</t>
  </si>
  <si>
    <t>Организация и проведение дезинфекционных мероприятий в очагах природно-очаговых инфекций</t>
  </si>
  <si>
    <t>Наименование показателя</t>
  </si>
  <si>
    <t>Единица измерения</t>
  </si>
  <si>
    <t>По плану</t>
  </si>
  <si>
    <t>количество</t>
  </si>
  <si>
    <t>сумма, руб.</t>
  </si>
  <si>
    <t>Фактически (кассовый расход)</t>
  </si>
  <si>
    <t>Итого</t>
  </si>
  <si>
    <t>Раздел 1. "Услуги"</t>
  </si>
  <si>
    <t xml:space="preserve">посещение </t>
  </si>
  <si>
    <t>пациенто-день</t>
  </si>
  <si>
    <t>койко-день</t>
  </si>
  <si>
    <t xml:space="preserve">пролеченный больной (случай оказания высокотехнологичной медицинской помощи) </t>
  </si>
  <si>
    <t>вызов</t>
  </si>
  <si>
    <t>Объем заготовки (литы, дозы)</t>
  </si>
  <si>
    <t>Объемы бюджетных и внебюджетных средств; -число обслуживаемых лицевых счетов</t>
  </si>
  <si>
    <t>количество заданий</t>
  </si>
  <si>
    <t>экспертное заключение</t>
  </si>
  <si>
    <t>количество исследований</t>
  </si>
  <si>
    <t xml:space="preserve">количество проведенных трансплантаций </t>
  </si>
  <si>
    <t>посещение</t>
  </si>
  <si>
    <t>Количество профилактических мероприятий</t>
  </si>
  <si>
    <t>объект</t>
  </si>
  <si>
    <t>человек</t>
  </si>
  <si>
    <t>очаг</t>
  </si>
  <si>
    <t>количествово выездов</t>
  </si>
  <si>
    <t>Количество  подготовленного  медперсонала  для  работы  в  чрезвычайных  ситуациях, чел.</t>
  </si>
  <si>
    <t>Создание, наличие, использование и восполнение запасов медицинского имущества при  угрозе и возникновении чрезвычайных ситуаций</t>
  </si>
  <si>
    <t>количествово штук</t>
  </si>
  <si>
    <t>Главный бухгалтер</t>
  </si>
  <si>
    <t>М.П.</t>
  </si>
  <si>
    <t>Сведения об исполнении мероприятий в рамках субсидий на иные цели и бюджетных инвестиций</t>
  </si>
  <si>
    <t>Наименование субсидии (бюджетной инвестиции)</t>
  </si>
  <si>
    <t>Код цели</t>
  </si>
  <si>
    <t>Наименование мероприятия</t>
  </si>
  <si>
    <t>Утверждено плановых назначений, руб.</t>
  </si>
  <si>
    <t>Исполнено, руб.</t>
  </si>
  <si>
    <t>Причины отклонений</t>
  </si>
  <si>
    <t>Реализация мероприятий по профилактике ВИЧ-инфекции и гепатитов B и C</t>
  </si>
  <si>
    <t>1.48</t>
  </si>
  <si>
    <t xml:space="preserve">Приобретение государственными учреждениями движимого имущества </t>
  </si>
  <si>
    <t>Осуществление государственными учреждениями капитального ремонта</t>
  </si>
  <si>
    <t>Реализация мероприятий, направленных на совершенствование организации медицинской помощи пострадавшим при дорожно-транспортных происшествиях</t>
  </si>
  <si>
    <t>1.16</t>
  </si>
  <si>
    <t xml:space="preserve"> Реализация мероприятий, направленных на совершенствование медицинской помощи больным с онкологическими заболеваниями</t>
  </si>
  <si>
    <t>1.45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</si>
  <si>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</si>
  <si>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1.42</t>
  </si>
  <si>
    <t>Финансовое обеспечение мероприятий, направленных на проведение  пренатальной (дородовой)  диагностики нарушений развития ребенка</t>
  </si>
  <si>
    <t>1.12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</si>
  <si>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</si>
  <si>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Прочие 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</si>
  <si>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</t>
  </si>
  <si>
    <t>1.23</t>
  </si>
  <si>
    <t>Мероприятия государственной программы Российской Федерации "Доступная среда" на 2011—2015 годы</t>
  </si>
  <si>
    <t>4.43</t>
  </si>
  <si>
    <t>Мероприятия по пожарной безопасности</t>
  </si>
  <si>
    <t>Мероприятия по профилактике терроризма и экстремизма</t>
  </si>
  <si>
    <t xml:space="preserve">Противодействие злоупотреблению наркотиками и их незаконному обороту </t>
  </si>
  <si>
    <t>Компенсация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</si>
  <si>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7.55</t>
  </si>
  <si>
    <t>Мероприятия по переподготовке и повышению квалификации кадров</t>
  </si>
  <si>
    <t>Принятые меры</t>
  </si>
  <si>
    <t>Распорядительный документ</t>
  </si>
  <si>
    <t>наименование</t>
  </si>
  <si>
    <t>номер</t>
  </si>
  <si>
    <t>дата</t>
  </si>
  <si>
    <t>Результаты принятых мер</t>
  </si>
  <si>
    <t>Сведения о мерах по повышению эффективности расходования бюджетных средств</t>
  </si>
  <si>
    <t>Сведения об исполнении текстовых статей закона (решения) о бюджете</t>
  </si>
  <si>
    <t>Содержание статьи закона (решения) о бюджете</t>
  </si>
  <si>
    <t>Результат исполнения</t>
  </si>
  <si>
    <t>Причины неисполнения</t>
  </si>
  <si>
    <t>Статья 7.1, пункт 1. Утвердить в составе ведомственной структуры расходов краевого бюджета на 2014 год бюджетные ассигнования на оплату денежных обязательств получателей средств краевого бюджета, не исполненных в 2013 году в связи с отсутствием возможности их финансового обеспечения.</t>
  </si>
  <si>
    <t>Приложение 2</t>
  </si>
  <si>
    <t>Приложение 3</t>
  </si>
  <si>
    <t>Приложение 4</t>
  </si>
  <si>
    <t>Приложение 5</t>
  </si>
  <si>
    <t>Начальник</t>
  </si>
  <si>
    <t>Заместитель начальника по экономическим вопросам</t>
  </si>
  <si>
    <t>С. И. Исаенко</t>
  </si>
  <si>
    <t>Г. М. Бабаян</t>
  </si>
  <si>
    <t>-</t>
  </si>
  <si>
    <t>Закупка товаров, работ и услуг осуществляется на конкурсной основе, способом проведения котировок. Закупка у единственного поставщика осуществляется на основании проведения мониторинга цен отделом материально-технического снабжения.</t>
  </si>
  <si>
    <t> Своевременные расчеты по принятым обязательствам.</t>
  </si>
  <si>
    <t>Разработаны нормы по списанию моющих и чистящих средств.</t>
  </si>
  <si>
    <t>Приказ Минфина РФ  </t>
  </si>
  <si>
    <t>174-Н</t>
  </si>
  <si>
    <t>16.12.2010г.</t>
  </si>
  <si>
    <t>Отсутствие просроченной дебиторской, кредиторской задолженности, штрафных санкций.</t>
  </si>
  <si>
    <t>25.12.2014г.</t>
  </si>
  <si>
    <t>Приказ "О нормах расхода моющих и чистящих средств"</t>
  </si>
  <si>
    <t>Федеральный закон " О контрактной системе в сфере закупок товаров, работ,  услуг для обеспечения государственных и муниципальных нужд"</t>
  </si>
  <si>
    <t>44-ФЗ</t>
  </si>
  <si>
    <t>05.04.2013г.</t>
  </si>
  <si>
    <t>Основные средства, материальные запасы, оказанные услуги и работы сторонними организациями приобретены по наименьшей предложенной стоимости. </t>
  </si>
  <si>
    <t>Компьютерный томограф</t>
  </si>
  <si>
    <t>Кровать медицинская КМ-2</t>
  </si>
  <si>
    <t>Капитальный ремонт ГБУЗ ККГВВ МЗКК (Устройство
системы вентиляции и кондиционирования ГБУЗ ККГВВ МЗ КК)</t>
  </si>
  <si>
    <t>Капитальный ремонт центрального входного блока и вестибюля госпиталя с устройством пандусов, по адресу: 350063, г. Краснодар, ул. Кирова, 9 (Литер В-II)</t>
  </si>
  <si>
    <t>Подготовка систем отопления к отопительному сезону 2014-2015гг.</t>
  </si>
  <si>
    <t>Капитальный ремонт внутренних сетей водопровода, канализации, электроснабжения, санузлов с заменой санприборов в 8 этажном лечебном корпусе (II этап)</t>
  </si>
  <si>
    <t xml:space="preserve">Капитальный ремонт 8-ми этажного лечебного корпуса </t>
  </si>
  <si>
    <t xml:space="preserve">"Разработка проектно-сметной документации на капитальный ремонт системы вентиляции 8 эт. блока реабилитационного корпуса ГБУЗ "Краевой клинический госпиталь для ветеранов войн им. проф. В.К. Красовитова" по адресу: 350063, г. Краснодар, ул. Кирова, 9"  </t>
  </si>
  <si>
    <t>За выполнение работ по исполнению функций строительного контроля</t>
  </si>
  <si>
    <t>Подъемное оборудование для маломобильных групп населения</t>
  </si>
  <si>
    <t>Установка подъемного оборудования для маломобильных групп населения</t>
  </si>
  <si>
    <t>Экономия в ходе проведения конкурсных процедур</t>
  </si>
  <si>
    <t>Выполнение работ по выполнению подъезных путей к источникам водоснабжения, пожарных подъездов вокруг зданий  ГБУЗ ККГВВ по ул. Октябрьская, 67</t>
  </si>
  <si>
    <t>Выполнение работ по выполнению подъезных путей к источникам водоснабжения, пожарных подъездов вокруг зданий  ГБУЗ ККГВВ по ул. Октябрьская, 67 (10% от контакта)</t>
  </si>
  <si>
    <t>Обработка штор</t>
  </si>
  <si>
    <t>Технический надзор</t>
  </si>
  <si>
    <t>Выполнение работ по ремонту внутренних сетей электроснабжения в подземном переходе здания ГБУЗ ККГВВ по адресу ул. Кирова,9</t>
  </si>
  <si>
    <t>Приобретение пожарно-технической продукции стоимостью до 100000 руб. за единицу</t>
  </si>
  <si>
    <t>Обучение работников мерам пожарной безопасности (расшифровать по категориям)</t>
  </si>
  <si>
    <t xml:space="preserve">В связи с отсутствием возможности их финансового обеспечения </t>
  </si>
  <si>
    <t>Монтаж системы видеонаблюдения и контроля доступа</t>
  </si>
  <si>
    <t>За выполнение работ  по исполнению функций строительного контроля</t>
  </si>
  <si>
    <t xml:space="preserve">Изготовление и установка стендов по антитеррористической безопасности </t>
  </si>
  <si>
    <t>Подрядные работы по выполнению ремонта аварийных въездов (тревожных ворот)</t>
  </si>
  <si>
    <t>ИТОГО</t>
  </si>
  <si>
    <t xml:space="preserve">Врач рефлексотерапевт - 1 чел.( Сертификационный цикл)                                                               Врач терапевт   - 1 чел. ( Профессиональная переподготовка)                                                                    </t>
  </si>
  <si>
    <t>Н. К. Минвафина</t>
  </si>
  <si>
    <t>Денежные обязательства, не использованные в 2013 году на приобретение государственными учреждениями движимого имущества в сумме 864 158,27 руб. и на осуществление государственными учреждениями капитального ремонта в сумме 943 503,34 были полностью получены в 2014 году  ГБУЗ ККГВВ и освоены в полном объеме</t>
  </si>
  <si>
    <t>ГБУЗ "Краевой клинический госпиталь для ветеранов войн им. проф. В.К. Красовитова" МЗ КК</t>
  </si>
  <si>
    <t xml:space="preserve">                               ГБУЗ "Краевой клинический госпиталь для ветеранов войн им. проф. В.К. Красовитова" МЗ КК</t>
  </si>
  <si>
    <t>Дизельная электростанция</t>
  </si>
  <si>
    <t>Электрокардиограф</t>
  </si>
  <si>
    <t>Капитальный ремонт внутренних сетей водопровода, канализации, электроснабжения, санузлов с заменой санприборов в 8 этажном лечебном корпусе ( II  этап)</t>
  </si>
  <si>
    <t xml:space="preserve">Ремонт пищеблока ГБУЗ "КГВВ" </t>
  </si>
  <si>
    <t>Разработка проектно-сметной документации на капитальный ремонт холла госпиталя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</si>
</sst>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0\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0000_р_."/>
    <numFmt numFmtId="171" formatCode="#,##0.0000_р_."/>
    <numFmt numFmtId="172" formatCode="#,##0.000_р_."/>
    <numFmt numFmtId="173" formatCode="#,##0.00000"/>
    <numFmt numFmtId="174" formatCode="#,##0.0000"/>
    <numFmt numFmtId="175" formatCode="#,##0.000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4" applyFont="1" applyFill="1" applyBorder="1" applyAlignment="1" applyProtection="1">
      <alignment wrapText="1"/>
      <protection/>
    </xf>
    <xf numFmtId="0" fontId="6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wrapText="1"/>
      <protection/>
    </xf>
    <xf numFmtId="0" fontId="5" fillId="0" borderId="10" xfId="54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54" applyFont="1" applyFill="1" applyBorder="1" applyAlignment="1" applyProtection="1">
      <alignment horizontal="left" wrapText="1"/>
      <protection/>
    </xf>
    <xf numFmtId="0" fontId="3" fillId="0" borderId="10" xfId="53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3" fillId="32" borderId="10" xfId="0" applyFont="1" applyFill="1" applyBorder="1" applyAlignment="1">
      <alignment/>
    </xf>
    <xf numFmtId="164" fontId="3" fillId="32" borderId="10" xfId="52" applyNumberFormat="1" applyFont="1" applyFill="1" applyBorder="1" applyAlignment="1" applyProtection="1">
      <alignment/>
      <protection hidden="1"/>
    </xf>
    <xf numFmtId="0" fontId="3" fillId="32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169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69" fontId="12" fillId="0" borderId="13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 wrapText="1"/>
    </xf>
    <xf numFmtId="169" fontId="12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9" fontId="12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9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0" xfId="54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10" xfId="0" applyNumberForma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9" fontId="0" fillId="0" borderId="1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0" fillId="0" borderId="15" xfId="0" applyFont="1" applyBorder="1" applyAlignment="1">
      <alignment horizontal="left" vertical="center"/>
    </xf>
    <xf numFmtId="16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Финансовое обоснование 2013 шаблон" xfId="53"/>
    <cellStyle name="Обычный_Финансовое обоснование 2013 шаблон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9.00390625" style="0" customWidth="1"/>
    <col min="2" max="2" width="37.375" style="0" customWidth="1"/>
    <col min="3" max="3" width="36.00390625" style="0" customWidth="1"/>
  </cols>
  <sheetData>
    <row r="1" ht="12.75">
      <c r="C1" s="31" t="s">
        <v>197</v>
      </c>
    </row>
    <row r="2" spans="1:3" s="30" customFormat="1" ht="15.75">
      <c r="A2" s="85" t="s">
        <v>189</v>
      </c>
      <c r="B2" s="85"/>
      <c r="C2" s="85"/>
    </row>
    <row r="3" spans="1:3" s="30" customFormat="1" ht="15.75">
      <c r="A3" s="86" t="s">
        <v>244</v>
      </c>
      <c r="B3" s="86"/>
      <c r="C3" s="86"/>
    </row>
    <row r="5" spans="1:3" s="19" customFormat="1" ht="12.75">
      <c r="A5" s="22" t="s">
        <v>190</v>
      </c>
      <c r="B5" s="22" t="s">
        <v>191</v>
      </c>
      <c r="C5" s="22" t="s">
        <v>192</v>
      </c>
    </row>
    <row r="6" spans="1:3" ht="12.75">
      <c r="A6" s="26">
        <v>1</v>
      </c>
      <c r="B6" s="26">
        <v>2</v>
      </c>
      <c r="C6" s="26">
        <v>3</v>
      </c>
    </row>
    <row r="7" spans="1:3" ht="134.25" customHeight="1">
      <c r="A7" s="37" t="s">
        <v>193</v>
      </c>
      <c r="B7" s="37" t="s">
        <v>243</v>
      </c>
      <c r="C7" s="38" t="s">
        <v>202</v>
      </c>
    </row>
    <row r="8" spans="1:3" ht="12.75">
      <c r="A8" s="23"/>
      <c r="B8" s="23"/>
      <c r="C8" s="23"/>
    </row>
    <row r="11" spans="1:4" ht="12.75">
      <c r="A11" t="s">
        <v>198</v>
      </c>
      <c r="B11" s="36"/>
      <c r="C11" s="29" t="s">
        <v>200</v>
      </c>
      <c r="D11" s="21"/>
    </row>
    <row r="12" spans="3:4" ht="12.75">
      <c r="C12" s="21"/>
      <c r="D12" s="21"/>
    </row>
    <row r="13" spans="3:4" ht="12.75">
      <c r="C13" s="21"/>
      <c r="D13" s="21"/>
    </row>
    <row r="14" spans="1:4" ht="12.75">
      <c r="A14" t="s">
        <v>199</v>
      </c>
      <c r="C14" s="21"/>
      <c r="D14" s="21"/>
    </row>
    <row r="15" spans="2:4" ht="12.75">
      <c r="B15" s="36"/>
      <c r="C15" s="29" t="s">
        <v>201</v>
      </c>
      <c r="D15" s="21"/>
    </row>
    <row r="16" spans="4:5" ht="12.75">
      <c r="D16" s="21"/>
      <c r="E16" s="21"/>
    </row>
    <row r="17" spans="2:5" ht="12.75">
      <c r="B17" s="21" t="s">
        <v>150</v>
      </c>
      <c r="D17" s="21"/>
      <c r="E17" s="21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4.00390625" style="0" customWidth="1"/>
    <col min="2" max="2" width="27.375" style="0" customWidth="1"/>
    <col min="3" max="3" width="10.75390625" style="0" customWidth="1"/>
    <col min="4" max="4" width="12.125" style="0" customWidth="1"/>
    <col min="5" max="5" width="33.25390625" style="0" customWidth="1"/>
  </cols>
  <sheetData>
    <row r="1" ht="12.75">
      <c r="E1" s="31" t="s">
        <v>196</v>
      </c>
    </row>
    <row r="2" spans="1:5" ht="36.75" customHeight="1">
      <c r="A2" s="87" t="s">
        <v>188</v>
      </c>
      <c r="B2" s="87"/>
      <c r="C2" s="87"/>
      <c r="D2" s="87"/>
      <c r="E2" s="87"/>
    </row>
    <row r="3" spans="1:5" s="30" customFormat="1" ht="15.75">
      <c r="A3" s="72" t="s">
        <v>245</v>
      </c>
      <c r="B3" s="72"/>
      <c r="C3" s="72"/>
      <c r="D3" s="71"/>
      <c r="E3" s="71"/>
    </row>
    <row r="5" spans="1:5" ht="12.75">
      <c r="A5" s="88" t="s">
        <v>182</v>
      </c>
      <c r="B5" s="88" t="s">
        <v>183</v>
      </c>
      <c r="C5" s="88"/>
      <c r="D5" s="88"/>
      <c r="E5" s="23" t="s">
        <v>187</v>
      </c>
    </row>
    <row r="6" spans="1:5" ht="12.75">
      <c r="A6" s="88"/>
      <c r="B6" s="26" t="s">
        <v>184</v>
      </c>
      <c r="C6" s="26" t="s">
        <v>185</v>
      </c>
      <c r="D6" s="26" t="s">
        <v>186</v>
      </c>
      <c r="E6" s="23"/>
    </row>
    <row r="7" spans="1:5" ht="12.75">
      <c r="A7" s="26">
        <v>1</v>
      </c>
      <c r="B7" s="26">
        <v>2</v>
      </c>
      <c r="C7" s="26">
        <v>3</v>
      </c>
      <c r="D7" s="26">
        <v>4</v>
      </c>
      <c r="E7" s="26">
        <v>5</v>
      </c>
    </row>
    <row r="8" spans="1:5" ht="132" customHeight="1">
      <c r="A8" s="39" t="s">
        <v>203</v>
      </c>
      <c r="B8" s="39" t="s">
        <v>212</v>
      </c>
      <c r="C8" s="39" t="s">
        <v>213</v>
      </c>
      <c r="D8" s="39" t="s">
        <v>214</v>
      </c>
      <c r="E8" s="39" t="s">
        <v>215</v>
      </c>
    </row>
    <row r="9" spans="1:5" ht="60">
      <c r="A9" s="39" t="s">
        <v>204</v>
      </c>
      <c r="B9" s="39" t="s">
        <v>206</v>
      </c>
      <c r="C9" s="39" t="s">
        <v>207</v>
      </c>
      <c r="D9" s="39" t="s">
        <v>208</v>
      </c>
      <c r="E9" s="39" t="s">
        <v>209</v>
      </c>
    </row>
    <row r="10" spans="1:5" ht="45">
      <c r="A10" s="39" t="s">
        <v>205</v>
      </c>
      <c r="B10" s="39" t="s">
        <v>211</v>
      </c>
      <c r="C10" s="39">
        <v>314</v>
      </c>
      <c r="D10" s="39" t="s">
        <v>210</v>
      </c>
      <c r="E10" s="39"/>
    </row>
    <row r="13" spans="1:5" ht="12.75">
      <c r="A13" t="s">
        <v>198</v>
      </c>
      <c r="B13" s="36"/>
      <c r="D13" s="21"/>
      <c r="E13" s="29" t="s">
        <v>200</v>
      </c>
    </row>
    <row r="14" spans="3:4" ht="12.75">
      <c r="C14" s="21"/>
      <c r="D14" s="21"/>
    </row>
    <row r="15" spans="3:4" ht="12.75">
      <c r="C15" s="21"/>
      <c r="D15" s="21"/>
    </row>
    <row r="16" spans="1:5" ht="12.75">
      <c r="A16" t="s">
        <v>199</v>
      </c>
      <c r="C16" s="21"/>
      <c r="D16" s="21"/>
      <c r="E16" s="29" t="s">
        <v>201</v>
      </c>
    </row>
    <row r="17" spans="2:4" ht="12.75">
      <c r="B17" s="36"/>
      <c r="C17" s="35"/>
      <c r="D17" s="21"/>
    </row>
    <row r="18" spans="4:5" ht="12.75">
      <c r="D18" s="21"/>
      <c r="E18" s="21"/>
    </row>
    <row r="19" spans="2:5" ht="12.75">
      <c r="B19" s="21" t="s">
        <v>150</v>
      </c>
      <c r="D19" s="21"/>
      <c r="E19" s="21"/>
    </row>
  </sheetData>
  <sheetProtection/>
  <mergeCells count="3">
    <mergeCell ref="A2:E2"/>
    <mergeCell ref="A5:A6"/>
    <mergeCell ref="B5:D5"/>
  </mergeCells>
  <printOptions/>
  <pageMargins left="0.7" right="0.7" top="0.46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6.625" style="20" customWidth="1"/>
    <col min="2" max="2" width="6.625" style="21" customWidth="1"/>
    <col min="3" max="3" width="61.375" style="21" customWidth="1"/>
    <col min="4" max="4" width="15.25390625" style="21" customWidth="1"/>
    <col min="5" max="5" width="14.25390625" style="21" customWidth="1"/>
    <col min="6" max="6" width="21.875" style="21" customWidth="1"/>
    <col min="8" max="8" width="10.75390625" style="0" bestFit="1" customWidth="1"/>
  </cols>
  <sheetData>
    <row r="1" spans="5:6" ht="12.75">
      <c r="E1" s="89" t="s">
        <v>195</v>
      </c>
      <c r="F1" s="89"/>
    </row>
    <row r="2" spans="1:6" s="19" customFormat="1" ht="33" customHeight="1">
      <c r="A2" s="87" t="s">
        <v>151</v>
      </c>
      <c r="B2" s="87"/>
      <c r="C2" s="87"/>
      <c r="D2" s="87"/>
      <c r="E2" s="87"/>
      <c r="F2" s="87"/>
    </row>
    <row r="3" spans="1:6" s="19" customFormat="1" ht="16.5" customHeight="1">
      <c r="A3" s="20"/>
      <c r="B3" s="20"/>
      <c r="C3" s="20"/>
      <c r="D3" s="20"/>
      <c r="E3" s="20"/>
      <c r="F3" s="20"/>
    </row>
    <row r="4" spans="1:6" s="19" customFormat="1" ht="43.5" customHeight="1">
      <c r="A4" s="22" t="s">
        <v>152</v>
      </c>
      <c r="B4" s="22" t="s">
        <v>153</v>
      </c>
      <c r="C4" s="22" t="s">
        <v>154</v>
      </c>
      <c r="D4" s="22" t="s">
        <v>155</v>
      </c>
      <c r="E4" s="22" t="s">
        <v>156</v>
      </c>
      <c r="F4" s="22" t="s">
        <v>157</v>
      </c>
    </row>
    <row r="5" spans="1:6" ht="12.75">
      <c r="A5" s="22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>
      <c r="A6" s="41" t="s">
        <v>158</v>
      </c>
      <c r="B6" s="40" t="s">
        <v>159</v>
      </c>
      <c r="C6" s="43"/>
      <c r="D6" s="43"/>
      <c r="E6" s="43"/>
      <c r="F6" s="44"/>
    </row>
    <row r="7" spans="1:6" ht="18" customHeight="1">
      <c r="A7" s="93" t="s">
        <v>160</v>
      </c>
      <c r="B7" s="40"/>
      <c r="C7" s="49" t="s">
        <v>216</v>
      </c>
      <c r="D7" s="45">
        <v>22770000</v>
      </c>
      <c r="E7" s="45">
        <f>D7</f>
        <v>22770000</v>
      </c>
      <c r="F7" s="44"/>
    </row>
    <row r="8" spans="1:6" ht="27" customHeight="1">
      <c r="A8" s="94"/>
      <c r="B8" s="40"/>
      <c r="C8" s="52" t="s">
        <v>217</v>
      </c>
      <c r="D8" s="46">
        <v>230000</v>
      </c>
      <c r="E8" s="46">
        <f>D8</f>
        <v>230000</v>
      </c>
      <c r="F8" s="44"/>
    </row>
    <row r="9" spans="1:6" ht="21.75" customHeight="1">
      <c r="A9" s="95"/>
      <c r="B9" s="42"/>
      <c r="C9" s="57" t="s">
        <v>240</v>
      </c>
      <c r="D9" s="58">
        <f>SUM(D7:D8)</f>
        <v>23000000</v>
      </c>
      <c r="E9" s="58">
        <f>SUM(E7:E8)</f>
        <v>23000000</v>
      </c>
      <c r="F9" s="44"/>
    </row>
    <row r="10" spans="1:6" ht="32.25" customHeight="1">
      <c r="A10" s="93" t="s">
        <v>161</v>
      </c>
      <c r="B10" s="42"/>
      <c r="C10" s="47" t="s">
        <v>218</v>
      </c>
      <c r="D10" s="48">
        <v>83416281.3</v>
      </c>
      <c r="E10" s="48">
        <f>(6897.25316+23895.04745+11997.87628+12754.42594+14482.12488)*1000</f>
        <v>70026727.71000001</v>
      </c>
      <c r="F10" s="44"/>
    </row>
    <row r="11" spans="1:6" ht="42" customHeight="1">
      <c r="A11" s="94"/>
      <c r="B11" s="42"/>
      <c r="C11" s="47" t="s">
        <v>219</v>
      </c>
      <c r="D11" s="48">
        <v>7768444.48</v>
      </c>
      <c r="E11" s="48">
        <f>(2018.35578+1132.47904+1357.82246+2169.3356+1090.4516)*1000</f>
        <v>7768444.48</v>
      </c>
      <c r="F11" s="44"/>
    </row>
    <row r="12" spans="1:6" ht="27" customHeight="1">
      <c r="A12" s="94"/>
      <c r="B12" s="42"/>
      <c r="C12" s="49" t="s">
        <v>220</v>
      </c>
      <c r="D12" s="48">
        <v>387000</v>
      </c>
      <c r="E12" s="48">
        <v>387000</v>
      </c>
      <c r="F12" s="44"/>
    </row>
    <row r="13" spans="1:6" ht="42.75" customHeight="1">
      <c r="A13" s="94"/>
      <c r="B13" s="42"/>
      <c r="C13" s="49" t="s">
        <v>221</v>
      </c>
      <c r="D13" s="48">
        <v>2101146.98</v>
      </c>
      <c r="E13" s="48">
        <v>2101146.98</v>
      </c>
      <c r="F13" s="44"/>
    </row>
    <row r="14" spans="1:6" ht="27" customHeight="1">
      <c r="A14" s="94"/>
      <c r="B14" s="42"/>
      <c r="C14" s="49" t="s">
        <v>222</v>
      </c>
      <c r="D14" s="50">
        <v>54558406.78</v>
      </c>
      <c r="E14" s="50">
        <f>(19276.15249+33618.59683+1663.65646)*1000</f>
        <v>54558405.78</v>
      </c>
      <c r="F14" s="44"/>
    </row>
    <row r="15" spans="1:6" ht="65.25" customHeight="1">
      <c r="A15" s="94"/>
      <c r="B15" s="42"/>
      <c r="C15" s="47" t="s">
        <v>223</v>
      </c>
      <c r="D15" s="48">
        <v>1600000</v>
      </c>
      <c r="E15" s="48">
        <v>1600000</v>
      </c>
      <c r="F15" s="44"/>
    </row>
    <row r="16" spans="1:6" ht="27" customHeight="1">
      <c r="A16" s="94"/>
      <c r="B16" s="42"/>
      <c r="C16" s="49" t="s">
        <v>224</v>
      </c>
      <c r="D16" s="48">
        <v>21011.46</v>
      </c>
      <c r="E16" s="48">
        <v>21011.46</v>
      </c>
      <c r="F16" s="44"/>
    </row>
    <row r="17" spans="1:6" ht="27" customHeight="1">
      <c r="A17" s="94"/>
      <c r="B17" s="42"/>
      <c r="C17" s="49" t="s">
        <v>224</v>
      </c>
      <c r="D17" s="48">
        <v>2709</v>
      </c>
      <c r="E17" s="48">
        <v>2709</v>
      </c>
      <c r="F17" s="44"/>
    </row>
    <row r="18" spans="1:6" ht="27" customHeight="1">
      <c r="A18" s="94"/>
      <c r="B18" s="42"/>
      <c r="C18" s="49" t="s">
        <v>224</v>
      </c>
      <c r="D18" s="48">
        <v>25000</v>
      </c>
      <c r="E18" s="48">
        <v>20985</v>
      </c>
      <c r="F18" s="44"/>
    </row>
    <row r="19" spans="1:6" ht="27" customHeight="1">
      <c r="A19" s="94"/>
      <c r="B19" s="42"/>
      <c r="C19" s="49" t="s">
        <v>224</v>
      </c>
      <c r="D19" s="48">
        <v>70000</v>
      </c>
      <c r="E19" s="48">
        <v>70000</v>
      </c>
      <c r="F19" s="44"/>
    </row>
    <row r="20" spans="1:6" ht="27" customHeight="1">
      <c r="A20" s="94"/>
      <c r="B20" s="42"/>
      <c r="C20" s="49" t="s">
        <v>224</v>
      </c>
      <c r="D20" s="48">
        <v>50000</v>
      </c>
      <c r="E20" s="48">
        <v>50000</v>
      </c>
      <c r="F20" s="44"/>
    </row>
    <row r="21" spans="1:6" ht="27" customHeight="1">
      <c r="A21" s="95"/>
      <c r="B21" s="42"/>
      <c r="C21" s="57" t="s">
        <v>240</v>
      </c>
      <c r="D21" s="59">
        <f>SUM(D10:D20)</f>
        <v>150000000.00000003</v>
      </c>
      <c r="E21" s="59">
        <f>SUM(E10:E20)</f>
        <v>136606430.41000003</v>
      </c>
      <c r="F21" s="44"/>
    </row>
    <row r="22" spans="1:6" ht="50.25" customHeight="1">
      <c r="A22" s="41" t="s">
        <v>162</v>
      </c>
      <c r="B22" s="40" t="s">
        <v>163</v>
      </c>
      <c r="C22" s="44"/>
      <c r="D22" s="44"/>
      <c r="E22" s="44"/>
      <c r="F22" s="44"/>
    </row>
    <row r="23" spans="1:6" ht="50.25" customHeight="1">
      <c r="A23" s="41" t="s">
        <v>162</v>
      </c>
      <c r="B23" s="40"/>
      <c r="C23" s="44"/>
      <c r="D23" s="44"/>
      <c r="E23" s="44"/>
      <c r="F23" s="44"/>
    </row>
    <row r="24" spans="1:6" ht="39" customHeight="1">
      <c r="A24" s="41" t="s">
        <v>164</v>
      </c>
      <c r="B24" s="40" t="s">
        <v>165</v>
      </c>
      <c r="C24" s="44"/>
      <c r="D24" s="44"/>
      <c r="E24" s="44"/>
      <c r="F24" s="44"/>
    </row>
    <row r="25" spans="1:6" ht="45" customHeight="1">
      <c r="A25" s="41" t="s">
        <v>164</v>
      </c>
      <c r="B25" s="40"/>
      <c r="C25" s="44"/>
      <c r="D25" s="44"/>
      <c r="E25" s="44"/>
      <c r="F25" s="44"/>
    </row>
    <row r="26" spans="1:6" ht="66" customHeight="1">
      <c r="A26" s="41" t="s">
        <v>166</v>
      </c>
      <c r="B26" s="40" t="s">
        <v>167</v>
      </c>
      <c r="C26" s="44"/>
      <c r="D26" s="44"/>
      <c r="E26" s="44"/>
      <c r="F26" s="44"/>
    </row>
    <row r="27" spans="1:6" ht="66" customHeight="1">
      <c r="A27" s="41" t="s">
        <v>166</v>
      </c>
      <c r="B27" s="40"/>
      <c r="C27" s="44"/>
      <c r="D27" s="44"/>
      <c r="E27" s="44"/>
      <c r="F27" s="44"/>
    </row>
    <row r="28" spans="1:6" ht="54.75" customHeight="1">
      <c r="A28" s="41" t="s">
        <v>168</v>
      </c>
      <c r="B28" s="40" t="s">
        <v>169</v>
      </c>
      <c r="C28" s="44"/>
      <c r="D28" s="44"/>
      <c r="E28" s="44"/>
      <c r="F28" s="44"/>
    </row>
    <row r="29" spans="1:6" ht="51">
      <c r="A29" s="41" t="s">
        <v>168</v>
      </c>
      <c r="B29" s="40"/>
      <c r="C29" s="44"/>
      <c r="D29" s="44"/>
      <c r="E29" s="44"/>
      <c r="F29" s="44"/>
    </row>
    <row r="30" spans="1:6" ht="63.75" customHeight="1">
      <c r="A30" s="41" t="s">
        <v>170</v>
      </c>
      <c r="B30" s="40"/>
      <c r="C30" s="44"/>
      <c r="D30" s="44"/>
      <c r="E30" s="44"/>
      <c r="F30" s="44"/>
    </row>
    <row r="31" spans="1:6" ht="67.5" customHeight="1">
      <c r="A31" s="41" t="s">
        <v>171</v>
      </c>
      <c r="B31" s="40"/>
      <c r="C31" s="44"/>
      <c r="D31" s="44"/>
      <c r="E31" s="44"/>
      <c r="F31" s="44"/>
    </row>
    <row r="32" spans="1:6" ht="69" customHeight="1">
      <c r="A32" s="41" t="s">
        <v>172</v>
      </c>
      <c r="B32" s="40" t="s">
        <v>173</v>
      </c>
      <c r="C32" s="43"/>
      <c r="D32" s="43"/>
      <c r="E32" s="43"/>
      <c r="F32" s="44"/>
    </row>
    <row r="33" spans="1:6" ht="41.25" customHeight="1">
      <c r="A33" s="41" t="s">
        <v>174</v>
      </c>
      <c r="B33" s="40" t="s">
        <v>175</v>
      </c>
      <c r="C33" s="49" t="s">
        <v>225</v>
      </c>
      <c r="D33" s="45">
        <v>1350000</v>
      </c>
      <c r="E33" s="45">
        <v>1350000</v>
      </c>
      <c r="F33" s="44"/>
    </row>
    <row r="34" spans="1:8" ht="49.5" customHeight="1">
      <c r="A34" s="93" t="s">
        <v>174</v>
      </c>
      <c r="B34" s="40"/>
      <c r="C34" s="49" t="s">
        <v>225</v>
      </c>
      <c r="D34" s="45">
        <v>1000000</v>
      </c>
      <c r="E34" s="45">
        <v>976500</v>
      </c>
      <c r="F34" s="49" t="s">
        <v>227</v>
      </c>
      <c r="H34" s="65"/>
    </row>
    <row r="35" spans="1:8" ht="50.25" customHeight="1">
      <c r="A35" s="94"/>
      <c r="B35" s="40"/>
      <c r="C35" s="49" t="s">
        <v>226</v>
      </c>
      <c r="D35" s="45">
        <v>350000</v>
      </c>
      <c r="E35" s="51">
        <v>346700</v>
      </c>
      <c r="F35" s="52" t="s">
        <v>227</v>
      </c>
      <c r="H35" s="65"/>
    </row>
    <row r="36" spans="1:6" ht="27" customHeight="1">
      <c r="A36" s="95"/>
      <c r="B36" s="40"/>
      <c r="C36" s="49" t="s">
        <v>240</v>
      </c>
      <c r="D36" s="60">
        <f>SUM(D33:D35)</f>
        <v>2700000</v>
      </c>
      <c r="E36" s="60">
        <f>SUM(E33:E35)</f>
        <v>2673200</v>
      </c>
      <c r="F36" s="52"/>
    </row>
    <row r="37" spans="1:6" ht="43.5" customHeight="1">
      <c r="A37" s="93" t="s">
        <v>176</v>
      </c>
      <c r="B37" s="40"/>
      <c r="C37" s="49" t="s">
        <v>228</v>
      </c>
      <c r="D37" s="53">
        <v>2058175.34</v>
      </c>
      <c r="E37" s="51">
        <f>D37</f>
        <v>2058175.34</v>
      </c>
      <c r="F37" s="45"/>
    </row>
    <row r="38" spans="1:6" ht="50.25" customHeight="1">
      <c r="A38" s="94"/>
      <c r="B38" s="40"/>
      <c r="C38" s="91" t="s">
        <v>229</v>
      </c>
      <c r="D38" s="53">
        <v>200031.75</v>
      </c>
      <c r="E38" s="51">
        <v>20789.66</v>
      </c>
      <c r="F38" s="54" t="s">
        <v>235</v>
      </c>
    </row>
    <row r="39" spans="1:6" ht="42.75" customHeight="1">
      <c r="A39" s="94"/>
      <c r="B39" s="40"/>
      <c r="C39" s="92"/>
      <c r="D39" s="53">
        <v>5785.78</v>
      </c>
      <c r="E39" s="51"/>
      <c r="F39" s="52" t="s">
        <v>227</v>
      </c>
    </row>
    <row r="40" spans="1:6" ht="20.25" customHeight="1">
      <c r="A40" s="94"/>
      <c r="B40" s="40"/>
      <c r="C40" s="49" t="s">
        <v>230</v>
      </c>
      <c r="D40" s="53">
        <v>95000</v>
      </c>
      <c r="E40" s="51">
        <f>D40</f>
        <v>95000</v>
      </c>
      <c r="F40" s="45"/>
    </row>
    <row r="41" spans="1:6" ht="51" customHeight="1">
      <c r="A41" s="94"/>
      <c r="B41" s="40"/>
      <c r="C41" s="49" t="s">
        <v>231</v>
      </c>
      <c r="D41" s="53">
        <v>22639.93</v>
      </c>
      <c r="E41" s="51">
        <v>0</v>
      </c>
      <c r="F41" s="54" t="s">
        <v>235</v>
      </c>
    </row>
    <row r="42" spans="1:6" ht="53.25" customHeight="1">
      <c r="A42" s="94"/>
      <c r="B42" s="40"/>
      <c r="C42" s="49" t="s">
        <v>232</v>
      </c>
      <c r="D42" s="53">
        <v>190000</v>
      </c>
      <c r="E42" s="51">
        <v>0</v>
      </c>
      <c r="F42" s="54" t="s">
        <v>235</v>
      </c>
    </row>
    <row r="43" spans="1:6" ht="30" customHeight="1">
      <c r="A43" s="94"/>
      <c r="B43" s="40"/>
      <c r="C43" s="49" t="s">
        <v>233</v>
      </c>
      <c r="D43" s="53">
        <v>329789.8</v>
      </c>
      <c r="E43" s="45">
        <v>329789.8</v>
      </c>
      <c r="F43" s="45"/>
    </row>
    <row r="44" spans="1:6" ht="30" customHeight="1">
      <c r="A44" s="94"/>
      <c r="B44" s="40"/>
      <c r="C44" s="52" t="s">
        <v>234</v>
      </c>
      <c r="D44" s="56">
        <f>500+44800</f>
        <v>45300</v>
      </c>
      <c r="E44" s="46">
        <f>D44</f>
        <v>45300</v>
      </c>
      <c r="F44" s="45"/>
    </row>
    <row r="45" spans="1:6" ht="30" customHeight="1">
      <c r="A45" s="95"/>
      <c r="B45" s="40"/>
      <c r="C45" s="49" t="s">
        <v>240</v>
      </c>
      <c r="D45" s="61">
        <f>SUM(D37:D44)</f>
        <v>2946722.5999999996</v>
      </c>
      <c r="E45" s="61">
        <f>SUM(E37:E44)</f>
        <v>2549054.8</v>
      </c>
      <c r="F45" s="45"/>
    </row>
    <row r="46" spans="1:6" ht="30" customHeight="1">
      <c r="A46" s="93" t="s">
        <v>177</v>
      </c>
      <c r="B46" s="40"/>
      <c r="C46" s="55" t="s">
        <v>236</v>
      </c>
      <c r="D46" s="53">
        <v>265000</v>
      </c>
      <c r="E46" s="51">
        <v>265000</v>
      </c>
      <c r="F46" s="45"/>
    </row>
    <row r="47" spans="1:6" ht="30" customHeight="1">
      <c r="A47" s="94"/>
      <c r="B47" s="40"/>
      <c r="C47" s="55" t="s">
        <v>237</v>
      </c>
      <c r="D47" s="53">
        <v>2650</v>
      </c>
      <c r="E47" s="51">
        <f>D47</f>
        <v>2650</v>
      </c>
      <c r="F47" s="45"/>
    </row>
    <row r="48" spans="1:6" ht="30" customHeight="1">
      <c r="A48" s="94"/>
      <c r="B48" s="40"/>
      <c r="C48" s="55" t="s">
        <v>238</v>
      </c>
      <c r="D48" s="53">
        <v>48600</v>
      </c>
      <c r="E48" s="51">
        <f>D48</f>
        <v>48600</v>
      </c>
      <c r="F48" s="45"/>
    </row>
    <row r="49" spans="1:6" ht="38.25" customHeight="1">
      <c r="A49" s="94"/>
      <c r="B49" s="40"/>
      <c r="C49" s="55" t="s">
        <v>239</v>
      </c>
      <c r="D49" s="45">
        <v>183750</v>
      </c>
      <c r="E49" s="51">
        <v>180180</v>
      </c>
      <c r="F49" s="52" t="s">
        <v>227</v>
      </c>
    </row>
    <row r="50" spans="1:6" ht="26.25" customHeight="1">
      <c r="A50" s="95"/>
      <c r="B50" s="40"/>
      <c r="C50" s="49" t="s">
        <v>240</v>
      </c>
      <c r="D50" s="60">
        <f>SUM(D46:D49)</f>
        <v>500000</v>
      </c>
      <c r="E50" s="60">
        <f>SUM(E46:E49)</f>
        <v>496430</v>
      </c>
      <c r="F50" s="52"/>
    </row>
    <row r="51" spans="1:6" ht="25.5" customHeight="1">
      <c r="A51" s="41" t="s">
        <v>178</v>
      </c>
      <c r="B51" s="40"/>
      <c r="C51" s="44"/>
      <c r="D51" s="44"/>
      <c r="E51" s="44"/>
      <c r="F51" s="44"/>
    </row>
    <row r="52" spans="1:6" ht="128.25" customHeight="1">
      <c r="A52" s="41" t="s">
        <v>179</v>
      </c>
      <c r="B52" s="40" t="s">
        <v>180</v>
      </c>
      <c r="C52" s="43"/>
      <c r="D52" s="43"/>
      <c r="E52" s="43"/>
      <c r="F52" s="43"/>
    </row>
    <row r="53" spans="1:6" ht="31.5" customHeight="1">
      <c r="A53" s="93" t="s">
        <v>181</v>
      </c>
      <c r="B53" s="96"/>
      <c r="C53" s="64" t="s">
        <v>241</v>
      </c>
      <c r="D53" s="45">
        <v>61000</v>
      </c>
      <c r="E53" s="45">
        <v>61000</v>
      </c>
      <c r="F53" s="44"/>
    </row>
    <row r="54" spans="1:6" ht="18" customHeight="1">
      <c r="A54" s="95"/>
      <c r="B54" s="97"/>
      <c r="C54" s="49" t="s">
        <v>240</v>
      </c>
      <c r="D54" s="63">
        <f>SUM(D53)</f>
        <v>61000</v>
      </c>
      <c r="E54" s="63">
        <f>SUM(E53)</f>
        <v>61000</v>
      </c>
      <c r="F54" s="62"/>
    </row>
    <row r="55" spans="1:6" ht="39.75" customHeight="1">
      <c r="A55" s="93" t="s">
        <v>161</v>
      </c>
      <c r="B55" s="77"/>
      <c r="C55" s="82" t="s">
        <v>248</v>
      </c>
      <c r="D55" s="81">
        <v>748853.02</v>
      </c>
      <c r="E55" s="81">
        <v>748853.02</v>
      </c>
      <c r="F55" s="62"/>
    </row>
    <row r="56" spans="1:6" ht="25.5" customHeight="1">
      <c r="A56" s="94"/>
      <c r="B56" s="77"/>
      <c r="C56" s="83" t="s">
        <v>249</v>
      </c>
      <c r="D56" s="81">
        <v>94652</v>
      </c>
      <c r="E56" s="81">
        <v>94652</v>
      </c>
      <c r="F56" s="62"/>
    </row>
    <row r="57" spans="1:6" ht="32.25" customHeight="1">
      <c r="A57" s="94"/>
      <c r="B57" s="77"/>
      <c r="C57" s="82" t="s">
        <v>250</v>
      </c>
      <c r="D57" s="81">
        <v>99998.32</v>
      </c>
      <c r="E57" s="81">
        <v>99998.32</v>
      </c>
      <c r="F57" s="62"/>
    </row>
    <row r="58" spans="1:6" ht="18" customHeight="1">
      <c r="A58" s="95"/>
      <c r="B58" s="77"/>
      <c r="C58" s="49" t="s">
        <v>240</v>
      </c>
      <c r="D58" s="81">
        <f>SUM(D55:D57)</f>
        <v>943503.3400000001</v>
      </c>
      <c r="E58" s="81">
        <f>SUM(E55:E57)</f>
        <v>943503.3400000001</v>
      </c>
      <c r="F58" s="62"/>
    </row>
    <row r="59" spans="1:6" ht="18" customHeight="1">
      <c r="A59" s="93" t="s">
        <v>160</v>
      </c>
      <c r="B59" s="77"/>
      <c r="C59" s="79" t="s">
        <v>246</v>
      </c>
      <c r="D59" s="80">
        <v>719158.27</v>
      </c>
      <c r="E59" s="80">
        <v>719158.27</v>
      </c>
      <c r="F59" s="62"/>
    </row>
    <row r="60" spans="1:6" ht="18" customHeight="1">
      <c r="A60" s="95"/>
      <c r="B60" s="77"/>
      <c r="C60" s="79" t="s">
        <v>247</v>
      </c>
      <c r="D60" s="80">
        <v>145000</v>
      </c>
      <c r="E60" s="80">
        <v>145000</v>
      </c>
      <c r="F60" s="62"/>
    </row>
    <row r="61" spans="1:6" ht="12.75">
      <c r="A61" s="41"/>
      <c r="B61" s="40"/>
      <c r="C61" s="49" t="s">
        <v>240</v>
      </c>
      <c r="D61" s="60">
        <f>SUM(D59:D60)</f>
        <v>864158.27</v>
      </c>
      <c r="E61" s="60">
        <f>SUM(E59:E60)</f>
        <v>864158.27</v>
      </c>
      <c r="F61" s="44"/>
    </row>
    <row r="62" spans="1:6" ht="12.75">
      <c r="A62" s="41"/>
      <c r="B62" s="40"/>
      <c r="C62" s="44"/>
      <c r="D62" s="84">
        <f>D54+D50+D45+D36+D21+D9+D61+D58</f>
        <v>181015384.21000004</v>
      </c>
      <c r="E62" s="84">
        <f>E54+E50+E45+E36+E21+E9+E61+E58</f>
        <v>167193776.82000005</v>
      </c>
      <c r="F62" s="44"/>
    </row>
    <row r="63" ht="12.75">
      <c r="F63" s="78"/>
    </row>
    <row r="65" spans="1:6" ht="12.75">
      <c r="A65" t="s">
        <v>198</v>
      </c>
      <c r="B65" s="36"/>
      <c r="C65"/>
      <c r="E65" s="90" t="s">
        <v>200</v>
      </c>
      <c r="F65" s="90"/>
    </row>
    <row r="66" spans="1:6" ht="12.75">
      <c r="A66"/>
      <c r="B66"/>
      <c r="E66"/>
      <c r="F66"/>
    </row>
    <row r="67" spans="1:6" ht="12.75">
      <c r="A67"/>
      <c r="B67"/>
      <c r="E67"/>
      <c r="F67"/>
    </row>
    <row r="68" spans="1:6" ht="12.75">
      <c r="A68" t="s">
        <v>199</v>
      </c>
      <c r="B68"/>
      <c r="E68" s="90" t="s">
        <v>201</v>
      </c>
      <c r="F68" s="90"/>
    </row>
    <row r="69" spans="1:6" ht="12.75">
      <c r="A69"/>
      <c r="B69" s="36"/>
      <c r="C69" s="35"/>
      <c r="E69"/>
      <c r="F69"/>
    </row>
    <row r="70" spans="1:6" ht="12.75">
      <c r="A70"/>
      <c r="B70"/>
      <c r="C70"/>
      <c r="F70"/>
    </row>
    <row r="71" spans="1:6" ht="12.75">
      <c r="A71"/>
      <c r="C71"/>
      <c r="F71"/>
    </row>
    <row r="72" spans="1:6" ht="12.75">
      <c r="A72" t="s">
        <v>149</v>
      </c>
      <c r="B72"/>
      <c r="C72"/>
      <c r="E72" s="90" t="s">
        <v>242</v>
      </c>
      <c r="F72" s="90"/>
    </row>
    <row r="73" spans="1:3" ht="12.75">
      <c r="A73"/>
      <c r="B73"/>
      <c r="C73"/>
    </row>
    <row r="74" spans="1:2" ht="12.75">
      <c r="A74"/>
      <c r="B74"/>
    </row>
    <row r="76" ht="12.75">
      <c r="C76" s="21" t="s">
        <v>150</v>
      </c>
    </row>
  </sheetData>
  <sheetProtection/>
  <mergeCells count="15">
    <mergeCell ref="A2:F2"/>
    <mergeCell ref="E68:F68"/>
    <mergeCell ref="A46:A50"/>
    <mergeCell ref="A55:A58"/>
    <mergeCell ref="A59:A60"/>
    <mergeCell ref="E1:F1"/>
    <mergeCell ref="E72:F72"/>
    <mergeCell ref="C38:C39"/>
    <mergeCell ref="A7:A9"/>
    <mergeCell ref="A10:A21"/>
    <mergeCell ref="A34:A36"/>
    <mergeCell ref="A37:A45"/>
    <mergeCell ref="A53:A54"/>
    <mergeCell ref="B53:B54"/>
    <mergeCell ref="E65:F65"/>
  </mergeCells>
  <printOptions/>
  <pageMargins left="0.22" right="0.17" top="0.3937007874015748" bottom="0.3937007874015748" header="0" footer="0"/>
  <pageSetup horizontalDpi="600" verticalDpi="600" orientation="portrait" paperSize="9" scale="5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11.875" style="0" customWidth="1"/>
    <col min="2" max="2" width="29.625" style="0" customWidth="1"/>
    <col min="3" max="3" width="14.375" style="0" customWidth="1"/>
    <col min="4" max="4" width="11.75390625" style="21" customWidth="1"/>
    <col min="5" max="5" width="14.00390625" style="21" customWidth="1"/>
    <col min="6" max="6" width="11.375" style="21" customWidth="1"/>
    <col min="7" max="7" width="16.875" style="21" customWidth="1"/>
    <col min="9" max="9" width="10.125" style="0" bestFit="1" customWidth="1"/>
  </cols>
  <sheetData>
    <row r="1" spans="6:7" ht="12.75">
      <c r="F1" s="89" t="s">
        <v>194</v>
      </c>
      <c r="G1" s="89"/>
    </row>
    <row r="2" spans="1:7" s="1" customFormat="1" ht="38.25" customHeight="1">
      <c r="A2" s="99" t="s">
        <v>98</v>
      </c>
      <c r="B2" s="99"/>
      <c r="C2" s="99"/>
      <c r="D2" s="99"/>
      <c r="E2" s="99"/>
      <c r="F2" s="99"/>
      <c r="G2" s="99"/>
    </row>
    <row r="3" ht="21" customHeight="1"/>
    <row r="4" spans="1:7" s="19" customFormat="1" ht="63.75" customHeight="1">
      <c r="A4" s="98" t="s">
        <v>99</v>
      </c>
      <c r="B4" s="98" t="s">
        <v>121</v>
      </c>
      <c r="C4" s="98" t="s">
        <v>122</v>
      </c>
      <c r="D4" s="98" t="s">
        <v>123</v>
      </c>
      <c r="E4" s="98"/>
      <c r="F4" s="98" t="s">
        <v>126</v>
      </c>
      <c r="G4" s="98"/>
    </row>
    <row r="5" spans="1:7" ht="12.75">
      <c r="A5" s="98"/>
      <c r="B5" s="98"/>
      <c r="C5" s="98"/>
      <c r="D5" s="26" t="s">
        <v>124</v>
      </c>
      <c r="E5" s="26" t="s">
        <v>125</v>
      </c>
      <c r="F5" s="26" t="s">
        <v>124</v>
      </c>
      <c r="G5" s="26" t="s">
        <v>125</v>
      </c>
    </row>
    <row r="6" spans="1:7" ht="12.75">
      <c r="A6" s="22"/>
      <c r="B6" s="16" t="s">
        <v>128</v>
      </c>
      <c r="C6" s="22"/>
      <c r="D6" s="26"/>
      <c r="E6" s="26"/>
      <c r="F6" s="26"/>
      <c r="G6" s="26"/>
    </row>
    <row r="7" spans="1:7" ht="58.5" customHeight="1">
      <c r="A7" s="23"/>
      <c r="B7" s="15" t="s">
        <v>100</v>
      </c>
      <c r="C7" s="18" t="s">
        <v>129</v>
      </c>
      <c r="D7" s="28">
        <v>193573</v>
      </c>
      <c r="E7" s="27">
        <v>42085880</v>
      </c>
      <c r="F7" s="28">
        <v>195326</v>
      </c>
      <c r="G7" s="73">
        <v>43033360</v>
      </c>
    </row>
    <row r="8" spans="1:7" ht="66" customHeight="1">
      <c r="A8" s="23"/>
      <c r="B8" s="15" t="s">
        <v>101</v>
      </c>
      <c r="C8" s="18" t="s">
        <v>130</v>
      </c>
      <c r="D8" s="28">
        <v>9060</v>
      </c>
      <c r="E8" s="27">
        <v>4640673</v>
      </c>
      <c r="F8" s="28">
        <v>9951</v>
      </c>
      <c r="G8" s="73">
        <v>4704620</v>
      </c>
    </row>
    <row r="9" spans="1:7" ht="54.75" customHeight="1">
      <c r="A9" s="23"/>
      <c r="B9" s="15" t="s">
        <v>102</v>
      </c>
      <c r="C9" s="18" t="s">
        <v>131</v>
      </c>
      <c r="D9" s="28">
        <v>195311</v>
      </c>
      <c r="E9" s="27">
        <v>419336747</v>
      </c>
      <c r="F9" s="28">
        <v>195991</v>
      </c>
      <c r="G9" s="73">
        <f>426014410-1.5</f>
        <v>426014408.5</v>
      </c>
    </row>
    <row r="10" spans="1:7" ht="85.5" customHeight="1">
      <c r="A10" s="23"/>
      <c r="B10" s="70" t="s">
        <v>103</v>
      </c>
      <c r="C10" s="18" t="s">
        <v>132</v>
      </c>
      <c r="D10" s="28"/>
      <c r="E10" s="27"/>
      <c r="F10" s="28"/>
      <c r="G10" s="27"/>
    </row>
    <row r="11" spans="1:7" ht="39.75" customHeight="1">
      <c r="A11" s="23"/>
      <c r="B11" s="15" t="s">
        <v>104</v>
      </c>
      <c r="C11" s="18" t="s">
        <v>133</v>
      </c>
      <c r="D11" s="28"/>
      <c r="E11" s="27"/>
      <c r="F11" s="28"/>
      <c r="G11" s="27"/>
    </row>
    <row r="12" spans="1:7" ht="12.75">
      <c r="A12" s="23"/>
      <c r="B12" s="16" t="s">
        <v>105</v>
      </c>
      <c r="C12" s="24"/>
      <c r="D12" s="28"/>
      <c r="E12" s="27"/>
      <c r="F12" s="28"/>
      <c r="G12" s="27"/>
    </row>
    <row r="13" spans="1:7" ht="39" customHeight="1">
      <c r="A13" s="23"/>
      <c r="B13" s="15" t="s">
        <v>106</v>
      </c>
      <c r="C13" s="18" t="s">
        <v>134</v>
      </c>
      <c r="D13" s="28"/>
      <c r="E13" s="27"/>
      <c r="F13" s="28"/>
      <c r="G13" s="27"/>
    </row>
    <row r="14" spans="1:7" ht="62.25" customHeight="1">
      <c r="A14" s="23"/>
      <c r="B14" s="15" t="s">
        <v>107</v>
      </c>
      <c r="C14" s="25" t="s">
        <v>145</v>
      </c>
      <c r="D14" s="28"/>
      <c r="E14" s="27"/>
      <c r="F14" s="28"/>
      <c r="G14" s="27"/>
    </row>
    <row r="15" spans="1:7" ht="78" customHeight="1">
      <c r="A15" s="23"/>
      <c r="B15" s="15" t="s">
        <v>108</v>
      </c>
      <c r="C15" s="25" t="s">
        <v>135</v>
      </c>
      <c r="D15" s="28"/>
      <c r="E15" s="27"/>
      <c r="F15" s="28"/>
      <c r="G15" s="27"/>
    </row>
    <row r="16" spans="1:7" ht="51">
      <c r="A16" s="23"/>
      <c r="B16" s="15" t="s">
        <v>109</v>
      </c>
      <c r="C16" s="18" t="s">
        <v>136</v>
      </c>
      <c r="D16" s="28"/>
      <c r="E16" s="27"/>
      <c r="F16" s="28"/>
      <c r="G16" s="27"/>
    </row>
    <row r="17" spans="1:7" ht="89.25">
      <c r="A17" s="23"/>
      <c r="B17" s="15" t="s">
        <v>110</v>
      </c>
      <c r="C17" s="25" t="s">
        <v>146</v>
      </c>
      <c r="D17" s="28"/>
      <c r="E17" s="27"/>
      <c r="F17" s="28"/>
      <c r="G17" s="27"/>
    </row>
    <row r="18" spans="1:7" ht="63.75">
      <c r="A18" s="23"/>
      <c r="B18" s="15" t="s">
        <v>147</v>
      </c>
      <c r="C18" s="18" t="s">
        <v>148</v>
      </c>
      <c r="D18" s="28"/>
      <c r="E18" s="27"/>
      <c r="F18" s="28"/>
      <c r="G18" s="27"/>
    </row>
    <row r="19" spans="1:7" ht="31.5" customHeight="1">
      <c r="A19" s="23"/>
      <c r="B19" s="15" t="s">
        <v>111</v>
      </c>
      <c r="C19" s="18" t="s">
        <v>137</v>
      </c>
      <c r="D19" s="28"/>
      <c r="E19" s="27"/>
      <c r="F19" s="28"/>
      <c r="G19" s="27"/>
    </row>
    <row r="20" spans="1:7" ht="29.25" customHeight="1">
      <c r="A20" s="23"/>
      <c r="B20" s="15" t="s">
        <v>112</v>
      </c>
      <c r="C20" s="18" t="s">
        <v>137</v>
      </c>
      <c r="D20" s="28"/>
      <c r="E20" s="27"/>
      <c r="F20" s="28"/>
      <c r="G20" s="27"/>
    </row>
    <row r="21" spans="1:7" ht="38.25">
      <c r="A21" s="23"/>
      <c r="B21" s="15" t="s">
        <v>113</v>
      </c>
      <c r="C21" s="18" t="s">
        <v>138</v>
      </c>
      <c r="D21" s="28"/>
      <c r="E21" s="27"/>
      <c r="F21" s="28"/>
      <c r="G21" s="27"/>
    </row>
    <row r="22" spans="1:7" ht="25.5">
      <c r="A22" s="23"/>
      <c r="B22" s="17" t="s">
        <v>114</v>
      </c>
      <c r="C22" s="18" t="s">
        <v>138</v>
      </c>
      <c r="D22" s="28"/>
      <c r="E22" s="27"/>
      <c r="F22" s="28"/>
      <c r="G22" s="27"/>
    </row>
    <row r="23" spans="1:7" ht="49.5" customHeight="1">
      <c r="A23" s="23"/>
      <c r="B23" s="17" t="s">
        <v>115</v>
      </c>
      <c r="C23" s="18" t="s">
        <v>139</v>
      </c>
      <c r="D23" s="28"/>
      <c r="E23" s="27"/>
      <c r="F23" s="28"/>
      <c r="G23" s="27"/>
    </row>
    <row r="24" spans="1:7" ht="63.75">
      <c r="A24" s="23"/>
      <c r="B24" s="17" t="s">
        <v>116</v>
      </c>
      <c r="C24" s="18" t="s">
        <v>140</v>
      </c>
      <c r="D24" s="28"/>
      <c r="E24" s="27"/>
      <c r="F24" s="28"/>
      <c r="G24" s="27"/>
    </row>
    <row r="25" spans="1:7" ht="102">
      <c r="A25" s="23"/>
      <c r="B25" s="18" t="s">
        <v>117</v>
      </c>
      <c r="C25" s="18" t="s">
        <v>141</v>
      </c>
      <c r="D25" s="28"/>
      <c r="E25" s="27"/>
      <c r="F25" s="28"/>
      <c r="G25" s="27"/>
    </row>
    <row r="26" spans="1:7" ht="51">
      <c r="A26" s="23"/>
      <c r="B26" s="18" t="s">
        <v>118</v>
      </c>
      <c r="C26" s="18" t="s">
        <v>142</v>
      </c>
      <c r="D26" s="28"/>
      <c r="E26" s="27"/>
      <c r="F26" s="28"/>
      <c r="G26" s="27"/>
    </row>
    <row r="27" spans="1:7" ht="38.25">
      <c r="A27" s="23"/>
      <c r="B27" s="18" t="s">
        <v>119</v>
      </c>
      <c r="C27" s="18" t="s">
        <v>143</v>
      </c>
      <c r="D27" s="28"/>
      <c r="E27" s="27"/>
      <c r="F27" s="28"/>
      <c r="G27" s="27"/>
    </row>
    <row r="28" spans="1:7" ht="51">
      <c r="A28" s="23"/>
      <c r="B28" s="18" t="s">
        <v>120</v>
      </c>
      <c r="C28" s="18" t="s">
        <v>144</v>
      </c>
      <c r="D28" s="28"/>
      <c r="E28" s="27"/>
      <c r="F28" s="28"/>
      <c r="G28" s="27"/>
    </row>
    <row r="29" spans="1:9" s="69" customFormat="1" ht="12.75">
      <c r="A29" s="66"/>
      <c r="B29" s="66" t="s">
        <v>127</v>
      </c>
      <c r="C29" s="66"/>
      <c r="D29" s="67"/>
      <c r="E29" s="68">
        <f>SUM(E7:E28)</f>
        <v>466063300</v>
      </c>
      <c r="F29" s="67"/>
      <c r="G29" s="74">
        <f>SUM(G7:G28)</f>
        <v>473752388.5</v>
      </c>
      <c r="H29" s="75"/>
      <c r="I29" s="76"/>
    </row>
    <row r="31" spans="5:7" ht="12.75">
      <c r="E31" s="35"/>
      <c r="F31" s="35"/>
      <c r="G31" s="35"/>
    </row>
    <row r="32" spans="1:7" ht="12.75">
      <c r="A32" t="s">
        <v>198</v>
      </c>
      <c r="B32" s="36"/>
      <c r="E32" s="90" t="s">
        <v>200</v>
      </c>
      <c r="F32" s="90"/>
      <c r="G32" s="90"/>
    </row>
    <row r="33" spans="3:7" ht="12.75">
      <c r="C33" s="21"/>
      <c r="E33"/>
      <c r="F33"/>
      <c r="G33"/>
    </row>
    <row r="34" spans="3:7" ht="12.75">
      <c r="C34" s="21"/>
      <c r="E34"/>
      <c r="F34"/>
      <c r="G34"/>
    </row>
    <row r="35" spans="1:7" ht="12.75">
      <c r="A35" t="s">
        <v>199</v>
      </c>
      <c r="C35" s="21"/>
      <c r="E35" s="90" t="s">
        <v>201</v>
      </c>
      <c r="F35" s="90"/>
      <c r="G35" s="90"/>
    </row>
    <row r="36" spans="2:7" ht="12.75">
      <c r="B36" s="36"/>
      <c r="C36" s="35"/>
      <c r="E36"/>
      <c r="F36"/>
      <c r="G36"/>
    </row>
    <row r="37" spans="6:7" ht="12.75">
      <c r="F37"/>
      <c r="G37"/>
    </row>
    <row r="38" spans="2:7" ht="12.75">
      <c r="B38" s="21"/>
      <c r="F38"/>
      <c r="G38"/>
    </row>
    <row r="39" spans="1:7" ht="12.75">
      <c r="A39" t="s">
        <v>149</v>
      </c>
      <c r="E39" s="90" t="s">
        <v>242</v>
      </c>
      <c r="F39" s="90"/>
      <c r="G39" s="90"/>
    </row>
    <row r="40" ht="12.75">
      <c r="G40"/>
    </row>
    <row r="41" spans="3:7" ht="12.75">
      <c r="C41" s="21"/>
      <c r="G41"/>
    </row>
    <row r="42" spans="1:7" ht="12.75">
      <c r="A42" s="20"/>
      <c r="B42" s="21"/>
      <c r="C42" s="21"/>
      <c r="G42"/>
    </row>
    <row r="43" spans="1:7" ht="12.75">
      <c r="A43" s="20"/>
      <c r="B43" s="21"/>
      <c r="C43" s="21" t="s">
        <v>150</v>
      </c>
      <c r="G43"/>
    </row>
    <row r="89" ht="17.25" customHeight="1"/>
  </sheetData>
  <sheetProtection/>
  <mergeCells count="10">
    <mergeCell ref="A4:A5"/>
    <mergeCell ref="B4:B5"/>
    <mergeCell ref="C4:C5"/>
    <mergeCell ref="A2:G2"/>
    <mergeCell ref="E39:G39"/>
    <mergeCell ref="F1:G1"/>
    <mergeCell ref="D4:E4"/>
    <mergeCell ref="F4:G4"/>
    <mergeCell ref="E32:G32"/>
    <mergeCell ref="E35:G35"/>
  </mergeCells>
  <printOptions/>
  <pageMargins left="0.3937007874015748" right="0.16" top="0.3937007874015748" bottom="0.3937007874015748" header="0" footer="0"/>
  <pageSetup horizontalDpi="600" verticalDpi="600" orientation="portrait" paperSize="9" scale="81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2" customWidth="1"/>
    <col min="2" max="2" width="78.625" style="2" customWidth="1"/>
    <col min="3" max="3" width="14.625" style="6" customWidth="1"/>
    <col min="4" max="4" width="8.125" style="2" hidden="1" customWidth="1"/>
    <col min="5" max="5" width="31.25390625" style="2" hidden="1" customWidth="1"/>
    <col min="6" max="6" width="17.75390625" style="2" hidden="1" customWidth="1"/>
    <col min="7" max="11" width="0" style="2" hidden="1" customWidth="1"/>
    <col min="12" max="16384" width="9.125" style="2" customWidth="1"/>
  </cols>
  <sheetData>
    <row r="1" spans="2:3" ht="12.75">
      <c r="B1" s="101" t="s">
        <v>91</v>
      </c>
      <c r="C1" s="101"/>
    </row>
    <row r="2" spans="2:3" ht="12.75">
      <c r="B2" s="101" t="s">
        <v>92</v>
      </c>
      <c r="C2" s="101"/>
    </row>
    <row r="3" spans="2:3" ht="12.75">
      <c r="B3" s="101" t="s">
        <v>90</v>
      </c>
      <c r="C3" s="101"/>
    </row>
    <row r="4" spans="2:3" ht="12.75">
      <c r="B4" s="101" t="s">
        <v>93</v>
      </c>
      <c r="C4" s="101"/>
    </row>
    <row r="5" spans="1:5" ht="28.5" customHeight="1">
      <c r="A5" s="7"/>
      <c r="B5" s="100" t="s">
        <v>94</v>
      </c>
      <c r="C5" s="100"/>
      <c r="D5" s="100"/>
      <c r="E5" s="100"/>
    </row>
    <row r="6" spans="1:5" s="3" customFormat="1" ht="38.25" customHeight="1">
      <c r="A6" s="8"/>
      <c r="B6" s="8"/>
      <c r="C6" s="9" t="s">
        <v>95</v>
      </c>
      <c r="D6" s="8" t="s">
        <v>8</v>
      </c>
      <c r="E6" s="8" t="s">
        <v>9</v>
      </c>
    </row>
    <row r="7" spans="1:5" ht="21" customHeight="1">
      <c r="A7" s="10">
        <v>1</v>
      </c>
      <c r="B7" s="12" t="s">
        <v>47</v>
      </c>
      <c r="C7" s="11">
        <v>20</v>
      </c>
      <c r="D7" s="10"/>
      <c r="E7" s="10"/>
    </row>
    <row r="8" spans="1:5" ht="12.75">
      <c r="A8" s="10">
        <v>2</v>
      </c>
      <c r="B8" s="12" t="s">
        <v>48</v>
      </c>
      <c r="C8" s="11">
        <v>21</v>
      </c>
      <c r="D8" s="10"/>
      <c r="E8" s="10"/>
    </row>
    <row r="9" spans="1:5" ht="12.75">
      <c r="A9" s="10">
        <v>3</v>
      </c>
      <c r="B9" s="12" t="s">
        <v>10</v>
      </c>
      <c r="C9" s="11">
        <v>20</v>
      </c>
      <c r="D9" s="10"/>
      <c r="E9" s="10"/>
    </row>
    <row r="10" spans="1:5" ht="12.75">
      <c r="A10" s="10">
        <v>4</v>
      </c>
      <c r="B10" s="12" t="s">
        <v>11</v>
      </c>
      <c r="C10" s="11">
        <v>23</v>
      </c>
      <c r="D10" s="10"/>
      <c r="E10" s="10"/>
    </row>
    <row r="11" spans="1:5" ht="12.75">
      <c r="A11" s="32">
        <v>5</v>
      </c>
      <c r="B11" s="33" t="s">
        <v>12</v>
      </c>
      <c r="C11" s="34">
        <v>21</v>
      </c>
      <c r="D11" s="10"/>
      <c r="E11" s="10"/>
    </row>
    <row r="12" spans="1:5" ht="12.75">
      <c r="A12" s="10">
        <v>6</v>
      </c>
      <c r="B12" s="12" t="s">
        <v>13</v>
      </c>
      <c r="C12" s="11">
        <v>20</v>
      </c>
      <c r="D12" s="10"/>
      <c r="E12" s="10"/>
    </row>
    <row r="13" spans="1:5" ht="12.75">
      <c r="A13" s="10">
        <v>7</v>
      </c>
      <c r="B13" s="12" t="s">
        <v>14</v>
      </c>
      <c r="C13" s="11">
        <v>20</v>
      </c>
      <c r="D13" s="10"/>
      <c r="E13" s="10"/>
    </row>
    <row r="14" spans="1:5" ht="12.75">
      <c r="A14" s="10">
        <v>8</v>
      </c>
      <c r="B14" s="12" t="s">
        <v>0</v>
      </c>
      <c r="C14" s="11">
        <v>21</v>
      </c>
      <c r="D14" s="10"/>
      <c r="E14" s="10"/>
    </row>
    <row r="15" spans="1:5" ht="12.75">
      <c r="A15" s="10">
        <v>9</v>
      </c>
      <c r="B15" s="12" t="s">
        <v>15</v>
      </c>
      <c r="C15" s="11">
        <v>21</v>
      </c>
      <c r="D15" s="10"/>
      <c r="E15" s="10"/>
    </row>
    <row r="16" spans="1:5" ht="12.75">
      <c r="A16" s="10">
        <v>10</v>
      </c>
      <c r="B16" s="12" t="s">
        <v>1</v>
      </c>
      <c r="C16" s="11">
        <v>21</v>
      </c>
      <c r="D16" s="10"/>
      <c r="E16" s="10"/>
    </row>
    <row r="17" spans="1:5" ht="12.75">
      <c r="A17" s="10">
        <v>11</v>
      </c>
      <c r="B17" s="12" t="s">
        <v>16</v>
      </c>
      <c r="C17" s="11">
        <v>21</v>
      </c>
      <c r="D17" s="10"/>
      <c r="E17" s="10"/>
    </row>
    <row r="18" spans="1:5" ht="12.75">
      <c r="A18" s="10">
        <v>12</v>
      </c>
      <c r="B18" s="12" t="s">
        <v>2</v>
      </c>
      <c r="C18" s="11">
        <v>21</v>
      </c>
      <c r="D18" s="10"/>
      <c r="E18" s="10"/>
    </row>
    <row r="19" spans="1:5" ht="12.75">
      <c r="A19" s="10">
        <v>13</v>
      </c>
      <c r="B19" s="12" t="s">
        <v>17</v>
      </c>
      <c r="C19" s="11">
        <v>21</v>
      </c>
      <c r="D19" s="10"/>
      <c r="E19" s="10"/>
    </row>
    <row r="20" spans="1:5" ht="12.75">
      <c r="A20" s="10">
        <v>14</v>
      </c>
      <c r="B20" s="12" t="s">
        <v>87</v>
      </c>
      <c r="C20" s="11">
        <v>21</v>
      </c>
      <c r="D20" s="10"/>
      <c r="E20" s="10"/>
    </row>
    <row r="21" spans="1:5" ht="12.75">
      <c r="A21" s="10">
        <v>15</v>
      </c>
      <c r="B21" s="12" t="s">
        <v>88</v>
      </c>
      <c r="C21" s="11">
        <v>21</v>
      </c>
      <c r="D21" s="10"/>
      <c r="E21" s="10"/>
    </row>
    <row r="22" spans="1:5" ht="12.75">
      <c r="A22" s="10">
        <v>16</v>
      </c>
      <c r="B22" s="12" t="s">
        <v>96</v>
      </c>
      <c r="C22" s="11">
        <v>21</v>
      </c>
      <c r="D22" s="10"/>
      <c r="E22" s="10"/>
    </row>
    <row r="23" spans="1:5" ht="12.75">
      <c r="A23" s="10">
        <v>17</v>
      </c>
      <c r="B23" s="12" t="s">
        <v>97</v>
      </c>
      <c r="C23" s="11">
        <v>21</v>
      </c>
      <c r="D23" s="10"/>
      <c r="E23" s="10"/>
    </row>
    <row r="24" spans="1:5" ht="12.75">
      <c r="A24" s="10">
        <v>18</v>
      </c>
      <c r="B24" s="12" t="s">
        <v>21</v>
      </c>
      <c r="C24" s="11">
        <v>21</v>
      </c>
      <c r="D24" s="10"/>
      <c r="E24" s="10"/>
    </row>
    <row r="25" spans="1:5" ht="12.75">
      <c r="A25" s="10">
        <v>19</v>
      </c>
      <c r="B25" s="12" t="s">
        <v>19</v>
      </c>
      <c r="C25" s="11">
        <v>21</v>
      </c>
      <c r="D25" s="10"/>
      <c r="E25" s="10"/>
    </row>
    <row r="26" spans="1:5" ht="12.75">
      <c r="A26" s="10">
        <v>20</v>
      </c>
      <c r="B26" s="12" t="s">
        <v>20</v>
      </c>
      <c r="C26" s="11">
        <v>21</v>
      </c>
      <c r="D26" s="10"/>
      <c r="E26" s="10"/>
    </row>
    <row r="27" spans="1:5" ht="12.75">
      <c r="A27" s="10">
        <v>21</v>
      </c>
      <c r="B27" s="12" t="s">
        <v>18</v>
      </c>
      <c r="C27" s="11">
        <v>21</v>
      </c>
      <c r="D27" s="10"/>
      <c r="E27" s="10"/>
    </row>
    <row r="28" spans="1:5" ht="12.75">
      <c r="A28" s="10">
        <v>22</v>
      </c>
      <c r="B28" s="12" t="s">
        <v>22</v>
      </c>
      <c r="C28" s="11">
        <v>21</v>
      </c>
      <c r="D28" s="10"/>
      <c r="E28" s="10"/>
    </row>
    <row r="29" spans="1:5" ht="12.75">
      <c r="A29" s="10">
        <v>23</v>
      </c>
      <c r="B29" s="12" t="s">
        <v>23</v>
      </c>
      <c r="C29" s="11">
        <v>22</v>
      </c>
      <c r="D29" s="10"/>
      <c r="E29" s="10"/>
    </row>
    <row r="30" spans="1:5" ht="12.75">
      <c r="A30" s="10">
        <v>24</v>
      </c>
      <c r="B30" s="12" t="s">
        <v>24</v>
      </c>
      <c r="C30" s="11">
        <v>22</v>
      </c>
      <c r="D30" s="10"/>
      <c r="E30" s="10"/>
    </row>
    <row r="31" spans="1:8" ht="12.75">
      <c r="A31" s="10">
        <v>25</v>
      </c>
      <c r="B31" s="12" t="s">
        <v>25</v>
      </c>
      <c r="C31" s="11">
        <v>22</v>
      </c>
      <c r="D31" s="10"/>
      <c r="E31" s="10"/>
      <c r="G31" s="2">
        <v>22</v>
      </c>
      <c r="H31" s="2">
        <v>15</v>
      </c>
    </row>
    <row r="32" spans="1:5" ht="12.75">
      <c r="A32" s="10">
        <v>26</v>
      </c>
      <c r="B32" s="12" t="s">
        <v>26</v>
      </c>
      <c r="C32" s="11">
        <v>22</v>
      </c>
      <c r="D32" s="10"/>
      <c r="E32" s="10"/>
    </row>
    <row r="33" spans="1:8" ht="12.75">
      <c r="A33" s="10">
        <v>27</v>
      </c>
      <c r="B33" s="12" t="s">
        <v>27</v>
      </c>
      <c r="C33" s="11">
        <v>22</v>
      </c>
      <c r="D33" s="10"/>
      <c r="E33" s="10"/>
      <c r="G33" s="2">
        <v>23</v>
      </c>
      <c r="H33" s="2">
        <v>17</v>
      </c>
    </row>
    <row r="34" spans="1:5" ht="12.75">
      <c r="A34" s="10">
        <v>28</v>
      </c>
      <c r="B34" s="12" t="s">
        <v>28</v>
      </c>
      <c r="C34" s="11">
        <v>22</v>
      </c>
      <c r="D34" s="10"/>
      <c r="E34" s="10"/>
    </row>
    <row r="35" spans="1:8" ht="12.75">
      <c r="A35" s="10">
        <v>29</v>
      </c>
      <c r="B35" s="12" t="s">
        <v>29</v>
      </c>
      <c r="C35" s="11">
        <v>22</v>
      </c>
      <c r="D35" s="10"/>
      <c r="E35" s="10"/>
      <c r="G35" s="2">
        <v>24</v>
      </c>
      <c r="H35" s="2">
        <v>18</v>
      </c>
    </row>
    <row r="36" spans="1:5" ht="12.75">
      <c r="A36" s="10">
        <v>30</v>
      </c>
      <c r="B36" s="12" t="s">
        <v>30</v>
      </c>
      <c r="C36" s="11">
        <v>22</v>
      </c>
      <c r="D36" s="10"/>
      <c r="E36" s="10"/>
    </row>
    <row r="37" spans="1:10" ht="12.75">
      <c r="A37" s="10">
        <v>31</v>
      </c>
      <c r="B37" s="12" t="s">
        <v>31</v>
      </c>
      <c r="C37" s="11">
        <v>22</v>
      </c>
      <c r="D37" s="10"/>
      <c r="E37" s="10"/>
      <c r="G37" s="2">
        <v>25</v>
      </c>
      <c r="H37" s="2">
        <v>16</v>
      </c>
      <c r="J37" s="2">
        <v>92</v>
      </c>
    </row>
    <row r="38" spans="1:10" ht="12.75">
      <c r="A38" s="10">
        <v>32</v>
      </c>
      <c r="B38" s="12" t="s">
        <v>32</v>
      </c>
      <c r="C38" s="11">
        <v>22</v>
      </c>
      <c r="D38" s="10"/>
      <c r="E38" s="10"/>
      <c r="J38" s="2">
        <f>92-H31-H33-H35-H37</f>
        <v>26</v>
      </c>
    </row>
    <row r="39" spans="1:8" ht="12.75">
      <c r="A39" s="10">
        <v>33</v>
      </c>
      <c r="B39" s="12" t="s">
        <v>33</v>
      </c>
      <c r="C39" s="11">
        <v>22</v>
      </c>
      <c r="D39" s="10"/>
      <c r="E39" s="10"/>
      <c r="G39" s="2">
        <v>26</v>
      </c>
      <c r="H39" s="2">
        <v>18</v>
      </c>
    </row>
    <row r="40" spans="1:5" ht="12.75">
      <c r="A40" s="10">
        <v>34</v>
      </c>
      <c r="B40" s="12" t="s">
        <v>34</v>
      </c>
      <c r="C40" s="11">
        <v>22</v>
      </c>
      <c r="D40" s="10"/>
      <c r="E40" s="10"/>
    </row>
    <row r="41" spans="1:8" ht="12.75">
      <c r="A41" s="10">
        <v>35</v>
      </c>
      <c r="B41" s="12" t="s">
        <v>35</v>
      </c>
      <c r="C41" s="11">
        <v>23</v>
      </c>
      <c r="D41" s="10"/>
      <c r="E41" s="10"/>
      <c r="G41" s="2">
        <v>28</v>
      </c>
      <c r="H41" s="2">
        <v>8</v>
      </c>
    </row>
    <row r="42" spans="1:5" ht="12.75">
      <c r="A42" s="10">
        <v>36</v>
      </c>
      <c r="B42" s="12" t="s">
        <v>36</v>
      </c>
      <c r="C42" s="11">
        <v>23</v>
      </c>
      <c r="D42" s="10"/>
      <c r="E42" s="10"/>
    </row>
    <row r="43" spans="1:8" ht="12.75">
      <c r="A43" s="10">
        <v>37</v>
      </c>
      <c r="B43" s="12" t="s">
        <v>37</v>
      </c>
      <c r="C43" s="11">
        <v>23</v>
      </c>
      <c r="D43" s="10"/>
      <c r="E43" s="10"/>
      <c r="H43" s="2">
        <f>SUM(H31:H41)</f>
        <v>92</v>
      </c>
    </row>
    <row r="44" spans="1:5" ht="12.75">
      <c r="A44" s="10">
        <v>38</v>
      </c>
      <c r="B44" s="12" t="s">
        <v>38</v>
      </c>
      <c r="C44" s="11">
        <v>23</v>
      </c>
      <c r="D44" s="10"/>
      <c r="E44" s="10"/>
    </row>
    <row r="45" spans="1:5" ht="12.75">
      <c r="A45" s="10">
        <v>39</v>
      </c>
      <c r="B45" s="12" t="s">
        <v>39</v>
      </c>
      <c r="C45" s="11">
        <v>23</v>
      </c>
      <c r="D45" s="10"/>
      <c r="E45" s="10"/>
    </row>
    <row r="46" spans="1:5" ht="12.75">
      <c r="A46" s="10">
        <v>40</v>
      </c>
      <c r="B46" s="12" t="s">
        <v>40</v>
      </c>
      <c r="C46" s="11">
        <v>23</v>
      </c>
      <c r="D46" s="10"/>
      <c r="E46" s="10"/>
    </row>
    <row r="47" spans="1:5" ht="12.75">
      <c r="A47" s="10">
        <v>41</v>
      </c>
      <c r="B47" s="12" t="s">
        <v>41</v>
      </c>
      <c r="C47" s="11">
        <v>23</v>
      </c>
      <c r="D47" s="10"/>
      <c r="E47" s="10"/>
    </row>
    <row r="48" spans="1:5" ht="12.75">
      <c r="A48" s="10">
        <v>42</v>
      </c>
      <c r="B48" s="12" t="s">
        <v>42</v>
      </c>
      <c r="C48" s="11">
        <v>23</v>
      </c>
      <c r="D48" s="10"/>
      <c r="E48" s="10"/>
    </row>
    <row r="49" spans="1:5" ht="12.75">
      <c r="A49" s="10">
        <v>43</v>
      </c>
      <c r="B49" s="12" t="s">
        <v>43</v>
      </c>
      <c r="C49" s="11">
        <v>23</v>
      </c>
      <c r="D49" s="10"/>
      <c r="E49" s="10"/>
    </row>
    <row r="50" spans="1:5" ht="12.75">
      <c r="A50" s="10">
        <v>44</v>
      </c>
      <c r="B50" s="12" t="s">
        <v>44</v>
      </c>
      <c r="C50" s="11">
        <v>23</v>
      </c>
      <c r="D50" s="10"/>
      <c r="E50" s="10"/>
    </row>
    <row r="51" spans="1:5" ht="12.75">
      <c r="A51" s="10">
        <v>45</v>
      </c>
      <c r="B51" s="12" t="s">
        <v>45</v>
      </c>
      <c r="C51" s="11">
        <v>23</v>
      </c>
      <c r="D51" s="10"/>
      <c r="E51" s="10"/>
    </row>
    <row r="52" spans="1:5" ht="12.75">
      <c r="A52" s="10">
        <v>46</v>
      </c>
      <c r="B52" s="12" t="s">
        <v>46</v>
      </c>
      <c r="C52" s="11">
        <v>23</v>
      </c>
      <c r="D52" s="10"/>
      <c r="E52" s="10"/>
    </row>
    <row r="53" spans="1:5" ht="12.75">
      <c r="A53" s="10">
        <v>47</v>
      </c>
      <c r="B53" s="12" t="s">
        <v>49</v>
      </c>
      <c r="C53" s="11">
        <v>23</v>
      </c>
      <c r="D53" s="10"/>
      <c r="E53" s="10"/>
    </row>
    <row r="54" spans="1:5" ht="12.75">
      <c r="A54" s="10">
        <v>48</v>
      </c>
      <c r="B54" s="12" t="s">
        <v>50</v>
      </c>
      <c r="C54" s="11">
        <v>23</v>
      </c>
      <c r="D54" s="10"/>
      <c r="E54" s="10"/>
    </row>
    <row r="55" spans="1:5" ht="12.75">
      <c r="A55" s="10">
        <v>49</v>
      </c>
      <c r="B55" s="12" t="s">
        <v>51</v>
      </c>
      <c r="C55" s="11">
        <v>23</v>
      </c>
      <c r="D55" s="10"/>
      <c r="E55" s="10"/>
    </row>
    <row r="56" spans="1:5" ht="12.75">
      <c r="A56" s="10">
        <v>50</v>
      </c>
      <c r="B56" s="12" t="s">
        <v>52</v>
      </c>
      <c r="C56" s="11">
        <v>23</v>
      </c>
      <c r="D56" s="10"/>
      <c r="E56" s="10"/>
    </row>
    <row r="57" spans="1:5" ht="12.75">
      <c r="A57" s="10">
        <v>51</v>
      </c>
      <c r="B57" s="12" t="s">
        <v>53</v>
      </c>
      <c r="C57" s="11">
        <v>23</v>
      </c>
      <c r="D57" s="10"/>
      <c r="E57" s="10"/>
    </row>
    <row r="58" spans="1:5" ht="12.75">
      <c r="A58" s="10">
        <v>52</v>
      </c>
      <c r="B58" s="12" t="s">
        <v>54</v>
      </c>
      <c r="C58" s="11">
        <v>20</v>
      </c>
      <c r="D58" s="10"/>
      <c r="E58" s="10"/>
    </row>
    <row r="59" spans="1:5" ht="12.75">
      <c r="A59" s="10">
        <v>53</v>
      </c>
      <c r="B59" s="12" t="s">
        <v>55</v>
      </c>
      <c r="C59" s="11">
        <v>20</v>
      </c>
      <c r="D59" s="10"/>
      <c r="E59" s="10"/>
    </row>
    <row r="60" spans="1:5" ht="12.75">
      <c r="A60" s="10">
        <v>54</v>
      </c>
      <c r="B60" s="12" t="s">
        <v>56</v>
      </c>
      <c r="C60" s="11">
        <v>20</v>
      </c>
      <c r="D60" s="10"/>
      <c r="E60" s="10"/>
    </row>
    <row r="61" spans="1:5" ht="12.75">
      <c r="A61" s="10">
        <v>55</v>
      </c>
      <c r="B61" s="12" t="s">
        <v>57</v>
      </c>
      <c r="C61" s="11">
        <v>20</v>
      </c>
      <c r="D61" s="10"/>
      <c r="E61" s="10"/>
    </row>
    <row r="62" spans="1:5" ht="12.75">
      <c r="A62" s="10">
        <v>56</v>
      </c>
      <c r="B62" s="12" t="s">
        <v>58</v>
      </c>
      <c r="C62" s="11">
        <v>20</v>
      </c>
      <c r="D62" s="10"/>
      <c r="E62" s="10"/>
    </row>
    <row r="63" spans="1:5" ht="12.75">
      <c r="A63" s="10">
        <v>57</v>
      </c>
      <c r="B63" s="12" t="s">
        <v>59</v>
      </c>
      <c r="C63" s="11">
        <v>20</v>
      </c>
      <c r="D63" s="10"/>
      <c r="E63" s="10"/>
    </row>
    <row r="64" spans="1:5" ht="12.75">
      <c r="A64" s="10">
        <v>58</v>
      </c>
      <c r="B64" s="12" t="s">
        <v>3</v>
      </c>
      <c r="C64" s="11">
        <v>20</v>
      </c>
      <c r="D64" s="10"/>
      <c r="E64" s="10"/>
    </row>
    <row r="65" spans="1:5" ht="12.75">
      <c r="A65" s="10">
        <v>59</v>
      </c>
      <c r="B65" s="12" t="s">
        <v>4</v>
      </c>
      <c r="C65" s="11">
        <v>20</v>
      </c>
      <c r="D65" s="10"/>
      <c r="E65" s="10"/>
    </row>
    <row r="66" spans="1:5" ht="12.75">
      <c r="A66" s="10">
        <v>60</v>
      </c>
      <c r="B66" s="12" t="s">
        <v>60</v>
      </c>
      <c r="C66" s="11">
        <v>20</v>
      </c>
      <c r="D66" s="10"/>
      <c r="E66" s="10"/>
    </row>
    <row r="67" spans="1:5" ht="12.75">
      <c r="A67" s="10">
        <v>61</v>
      </c>
      <c r="B67" s="12" t="s">
        <v>61</v>
      </c>
      <c r="C67" s="11">
        <v>20</v>
      </c>
      <c r="D67" s="10"/>
      <c r="E67" s="10"/>
    </row>
    <row r="68" spans="1:5" ht="12.75">
      <c r="A68" s="10">
        <v>62</v>
      </c>
      <c r="B68" s="12" t="s">
        <v>62</v>
      </c>
      <c r="C68" s="11">
        <v>20</v>
      </c>
      <c r="D68" s="10"/>
      <c r="E68" s="10"/>
    </row>
    <row r="69" spans="1:5" ht="12.75">
      <c r="A69" s="10">
        <v>63</v>
      </c>
      <c r="B69" s="12" t="s">
        <v>63</v>
      </c>
      <c r="C69" s="11">
        <v>20</v>
      </c>
      <c r="D69" s="10"/>
      <c r="E69" s="10"/>
    </row>
    <row r="70" spans="1:5" ht="12.75">
      <c r="A70" s="10">
        <v>64</v>
      </c>
      <c r="B70" s="12" t="s">
        <v>64</v>
      </c>
      <c r="C70" s="11">
        <v>19</v>
      </c>
      <c r="D70" s="10"/>
      <c r="E70" s="10"/>
    </row>
    <row r="71" spans="1:5" ht="12.75">
      <c r="A71" s="10">
        <v>65</v>
      </c>
      <c r="B71" s="12" t="s">
        <v>65</v>
      </c>
      <c r="C71" s="11">
        <v>19</v>
      </c>
      <c r="D71" s="10"/>
      <c r="E71" s="10"/>
    </row>
    <row r="72" spans="1:5" ht="12.75">
      <c r="A72" s="10">
        <v>66</v>
      </c>
      <c r="B72" s="12" t="s">
        <v>66</v>
      </c>
      <c r="C72" s="11">
        <v>19</v>
      </c>
      <c r="D72" s="10"/>
      <c r="E72" s="10"/>
    </row>
    <row r="73" spans="1:5" ht="12.75">
      <c r="A73" s="10">
        <v>67</v>
      </c>
      <c r="B73" s="12" t="s">
        <v>67</v>
      </c>
      <c r="C73" s="11">
        <v>19</v>
      </c>
      <c r="D73" s="10"/>
      <c r="E73" s="10"/>
    </row>
    <row r="74" spans="1:5" ht="12.75">
      <c r="A74" s="10">
        <v>68</v>
      </c>
      <c r="B74" s="12" t="s">
        <v>68</v>
      </c>
      <c r="C74" s="11">
        <v>19</v>
      </c>
      <c r="D74" s="10"/>
      <c r="E74" s="10"/>
    </row>
    <row r="75" spans="1:5" ht="12.75">
      <c r="A75" s="10">
        <v>69</v>
      </c>
      <c r="B75" s="12" t="s">
        <v>69</v>
      </c>
      <c r="C75" s="11">
        <v>19</v>
      </c>
      <c r="D75" s="10"/>
      <c r="E75" s="10"/>
    </row>
    <row r="76" spans="1:5" ht="12.75">
      <c r="A76" s="10">
        <v>70</v>
      </c>
      <c r="B76" s="12" t="s">
        <v>70</v>
      </c>
      <c r="C76" s="11">
        <v>19</v>
      </c>
      <c r="D76" s="10"/>
      <c r="E76" s="10"/>
    </row>
    <row r="77" spans="1:5" ht="12.75">
      <c r="A77" s="10">
        <v>71</v>
      </c>
      <c r="B77" s="12" t="s">
        <v>71</v>
      </c>
      <c r="C77" s="11">
        <v>19</v>
      </c>
      <c r="D77" s="10"/>
      <c r="E77" s="10"/>
    </row>
    <row r="78" spans="1:5" ht="24.75" customHeight="1">
      <c r="A78" s="10">
        <v>72</v>
      </c>
      <c r="B78" s="13" t="s">
        <v>72</v>
      </c>
      <c r="C78" s="11">
        <v>22</v>
      </c>
      <c r="D78" s="10"/>
      <c r="E78" s="10"/>
    </row>
    <row r="79" spans="1:5" ht="27" customHeight="1">
      <c r="A79" s="10">
        <v>73</v>
      </c>
      <c r="B79" s="13" t="s">
        <v>73</v>
      </c>
      <c r="C79" s="11">
        <v>19</v>
      </c>
      <c r="D79" s="10"/>
      <c r="E79" s="10"/>
    </row>
    <row r="80" spans="1:5" ht="31.5" customHeight="1">
      <c r="A80" s="10">
        <v>74</v>
      </c>
      <c r="B80" s="13" t="s">
        <v>74</v>
      </c>
      <c r="C80" s="11">
        <v>19</v>
      </c>
      <c r="D80" s="10"/>
      <c r="E80" s="10"/>
    </row>
    <row r="81" spans="1:5" ht="24.75" customHeight="1">
      <c r="A81" s="10">
        <v>75</v>
      </c>
      <c r="B81" s="13" t="s">
        <v>75</v>
      </c>
      <c r="C81" s="11">
        <v>19</v>
      </c>
      <c r="D81" s="10"/>
      <c r="E81" s="10"/>
    </row>
    <row r="82" spans="1:5" ht="12.75">
      <c r="A82" s="10">
        <v>76</v>
      </c>
      <c r="B82" s="12" t="s">
        <v>76</v>
      </c>
      <c r="C82" s="11">
        <v>19</v>
      </c>
      <c r="D82" s="10"/>
      <c r="E82" s="10"/>
    </row>
    <row r="83" spans="1:5" ht="12.75">
      <c r="A83" s="10">
        <v>77</v>
      </c>
      <c r="B83" s="12" t="s">
        <v>77</v>
      </c>
      <c r="C83" s="11">
        <v>22</v>
      </c>
      <c r="D83" s="10"/>
      <c r="E83" s="10"/>
    </row>
    <row r="84" spans="1:5" ht="12.75">
      <c r="A84" s="10">
        <v>78</v>
      </c>
      <c r="B84" s="12" t="s">
        <v>78</v>
      </c>
      <c r="C84" s="11">
        <v>20</v>
      </c>
      <c r="D84" s="10"/>
      <c r="E84" s="10"/>
    </row>
    <row r="85" spans="1:5" ht="12.75">
      <c r="A85" s="10">
        <v>79</v>
      </c>
      <c r="B85" s="14" t="s">
        <v>79</v>
      </c>
      <c r="C85" s="11">
        <v>19</v>
      </c>
      <c r="D85" s="10"/>
      <c r="E85" s="10"/>
    </row>
    <row r="86" spans="1:5" ht="17.25" customHeight="1">
      <c r="A86" s="10">
        <v>80</v>
      </c>
      <c r="B86" s="14" t="s">
        <v>5</v>
      </c>
      <c r="C86" s="11">
        <v>19</v>
      </c>
      <c r="D86" s="10"/>
      <c r="E86" s="10"/>
    </row>
    <row r="87" spans="1:5" ht="12.75">
      <c r="A87" s="10">
        <v>81</v>
      </c>
      <c r="B87" s="14" t="s">
        <v>80</v>
      </c>
      <c r="C87" s="11">
        <v>22</v>
      </c>
      <c r="D87" s="10"/>
      <c r="E87" s="10"/>
    </row>
    <row r="88" spans="1:5" ht="12.75">
      <c r="A88" s="10">
        <v>82</v>
      </c>
      <c r="B88" s="12" t="s">
        <v>81</v>
      </c>
      <c r="C88" s="11">
        <v>22</v>
      </c>
      <c r="D88" s="10"/>
      <c r="E88" s="10"/>
    </row>
    <row r="89" spans="1:5" ht="12.75">
      <c r="A89" s="10">
        <v>83</v>
      </c>
      <c r="B89" s="12" t="s">
        <v>6</v>
      </c>
      <c r="C89" s="11">
        <v>21</v>
      </c>
      <c r="D89" s="10"/>
      <c r="E89" s="10"/>
    </row>
    <row r="90" spans="1:5" ht="12.75">
      <c r="A90" s="10">
        <v>84</v>
      </c>
      <c r="B90" s="12" t="s">
        <v>7</v>
      </c>
      <c r="C90" s="11">
        <v>22</v>
      </c>
      <c r="D90" s="10"/>
      <c r="E90" s="10"/>
    </row>
    <row r="91" spans="1:5" ht="12.75">
      <c r="A91" s="10">
        <v>85</v>
      </c>
      <c r="B91" s="12" t="s">
        <v>82</v>
      </c>
      <c r="C91" s="11">
        <v>19</v>
      </c>
      <c r="D91" s="10"/>
      <c r="E91" s="10"/>
    </row>
    <row r="92" spans="1:5" ht="12.75">
      <c r="A92" s="10">
        <v>86</v>
      </c>
      <c r="B92" s="12" t="s">
        <v>83</v>
      </c>
      <c r="C92" s="11">
        <v>19</v>
      </c>
      <c r="D92" s="10"/>
      <c r="E92" s="10"/>
    </row>
    <row r="93" spans="1:5" ht="12.75">
      <c r="A93" s="10">
        <v>87</v>
      </c>
      <c r="B93" s="12" t="s">
        <v>84</v>
      </c>
      <c r="C93" s="11">
        <v>19</v>
      </c>
      <c r="D93" s="10"/>
      <c r="E93" s="10"/>
    </row>
    <row r="94" spans="1:5" ht="12.75">
      <c r="A94" s="10">
        <v>88</v>
      </c>
      <c r="B94" s="10" t="s">
        <v>85</v>
      </c>
      <c r="C94" s="11">
        <v>20</v>
      </c>
      <c r="D94" s="10"/>
      <c r="E94" s="10"/>
    </row>
    <row r="95" spans="1:5" ht="12.75">
      <c r="A95" s="10">
        <v>89</v>
      </c>
      <c r="B95" s="10" t="s">
        <v>89</v>
      </c>
      <c r="C95" s="11">
        <v>22</v>
      </c>
      <c r="D95" s="10"/>
      <c r="E95" s="10"/>
    </row>
    <row r="96" spans="1:5" ht="12.75">
      <c r="A96" s="10">
        <v>90</v>
      </c>
      <c r="B96" s="10" t="s">
        <v>86</v>
      </c>
      <c r="C96" s="11">
        <v>19</v>
      </c>
      <c r="D96" s="10"/>
      <c r="E96" s="10"/>
    </row>
    <row r="97" spans="1:5" ht="12.75">
      <c r="A97" s="4"/>
      <c r="B97" s="4"/>
      <c r="C97" s="5"/>
      <c r="D97" s="4"/>
      <c r="E97" s="4"/>
    </row>
  </sheetData>
  <sheetProtection/>
  <mergeCells count="5">
    <mergeCell ref="B5:E5"/>
    <mergeCell ref="B1:C1"/>
    <mergeCell ref="B2:C2"/>
    <mergeCell ref="B4:C4"/>
    <mergeCell ref="B3:C3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здравоохранения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SHULGA</dc:creator>
  <cp:keywords/>
  <dc:description/>
  <cp:lastModifiedBy>root</cp:lastModifiedBy>
  <cp:lastPrinted>2015-01-20T09:18:50Z</cp:lastPrinted>
  <dcterms:created xsi:type="dcterms:W3CDTF">2014-04-18T08:07:33Z</dcterms:created>
  <dcterms:modified xsi:type="dcterms:W3CDTF">2015-02-05T06:10:54Z</dcterms:modified>
  <cp:category/>
  <cp:version/>
  <cp:contentType/>
  <cp:contentStatus/>
</cp:coreProperties>
</file>